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披露表" sheetId="19" r:id="rId1"/>
    <sheet name="Sheet1" sheetId="20" r:id="rId2"/>
    <sheet name="2017-2019年延期兑现试算" sheetId="7" state="hidden" r:id="rId3"/>
  </sheets>
  <definedNames>
    <definedName name="_AAC004" localSheetId="0">#REF!</definedName>
    <definedName name="_AAC004">#REF!</definedName>
    <definedName name="_AEC013" localSheetId="0">#REF!</definedName>
    <definedName name="_AEC013">#REF!</definedName>
    <definedName name="_xlnm.Print_Area" localSheetId="2">'2017-2019年延期兑现试算'!$A$1:$L$19</definedName>
    <definedName name="_xlnm.Print_Area" localSheetId="0">'2023年披露表'!$A$1:$I$15</definedName>
    <definedName name="Print_Area_MI" localSheetId="0">#REF!</definedName>
    <definedName name="Print_Area_MI">#REF!</definedName>
    <definedName name="学历" localSheetId="0">#REF!</definedName>
    <definedName name="学历">#REF!</definedName>
    <definedName name="전" localSheetId="2">#REF!</definedName>
    <definedName name="전" localSheetId="0">#REF!</definedName>
    <definedName name="전">#REF!</definedName>
    <definedName name="주택사업본부" localSheetId="2">#REF!</definedName>
    <definedName name="주택사업본부" localSheetId="0">#REF!</definedName>
    <definedName name="주택사업본부">#REF!</definedName>
    <definedName name="철구사업본부" localSheetId="2">#REF!</definedName>
    <definedName name="철구사업본부" localSheetId="0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<sst xmlns="http://schemas.openxmlformats.org/spreadsheetml/2006/main" count="111" uniqueCount="86">
  <si>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2023年度市建投集团领导人员薪酬信息披露表</t>
  </si>
  <si>
    <t>姓名</t>
  </si>
  <si>
    <t>职务</t>
  </si>
  <si>
    <t>任职起止时间</t>
  </si>
  <si>
    <t>2023年从本公司获得的税前报酬情况  （单位万元）</t>
  </si>
  <si>
    <t>领取的任期激励收入（5）</t>
  </si>
  <si>
    <t>是否在股东单位或其它关联方领取报酬（是/否）</t>
  </si>
  <si>
    <t>备注</t>
  </si>
  <si>
    <t xml:space="preserve">应付薪酬    </t>
  </si>
  <si>
    <t>社会保险、企业年金、补充医疗保险及住房公积金的单位缴存部分</t>
  </si>
  <si>
    <t>其它货币性收入（注明具体项目并分列</t>
  </si>
  <si>
    <t>顾俊</t>
  </si>
  <si>
    <t>原党委书记、董事长</t>
  </si>
  <si>
    <t>2015年4月至2024年10月</t>
  </si>
  <si>
    <t>否</t>
  </si>
  <si>
    <t>张旱雨</t>
  </si>
  <si>
    <t>党委副书记、总经理</t>
  </si>
  <si>
    <t>2023年8月至今</t>
  </si>
  <si>
    <t>陈伟</t>
  </si>
  <si>
    <t>党委专职副书记</t>
  </si>
  <si>
    <t>2015年4月至今</t>
  </si>
  <si>
    <t>张立哲</t>
  </si>
  <si>
    <t>党委委员、副总经理</t>
  </si>
  <si>
    <t>高军</t>
  </si>
  <si>
    <t>党委委员、总会计师</t>
  </si>
  <si>
    <t>林晓海</t>
  </si>
  <si>
    <t>2021年5月至今</t>
  </si>
  <si>
    <t>赵焱</t>
  </si>
  <si>
    <t>2023年7月至今</t>
  </si>
  <si>
    <t>姜斌</t>
  </si>
  <si>
    <t>党委委员、纪委书记、监察专员</t>
  </si>
  <si>
    <t>唐世军</t>
  </si>
  <si>
    <t>原党委委员、副总经理</t>
  </si>
  <si>
    <t>2017年10月至2023年2月</t>
  </si>
  <si>
    <t>孟磊</t>
  </si>
  <si>
    <t>2018年10月至2021年4月</t>
  </si>
  <si>
    <t>/</t>
  </si>
  <si>
    <t>任职时间</t>
  </si>
  <si>
    <r>
      <rPr>
        <sz val="11"/>
        <color rgb="FF000000"/>
        <rFont val="宋体"/>
        <charset val="134"/>
      </rPr>
      <t>顾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俊</t>
    </r>
  </si>
  <si>
    <t>党委书记董事长</t>
  </si>
  <si>
    <r>
      <rPr>
        <sz val="11"/>
        <color rgb="FF000000"/>
        <rFont val="Times New Roman"/>
        <charset val="134"/>
      </rPr>
      <t>2015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-2024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月</t>
    </r>
  </si>
  <si>
    <t>党委副书记总经理</t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</si>
  <si>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月至今</t>
    </r>
  </si>
  <si>
    <r>
      <rPr>
        <sz val="11"/>
        <color rgb="FF000000"/>
        <rFont val="宋体"/>
        <charset val="134"/>
      </rPr>
      <t>陈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伟</t>
    </r>
  </si>
  <si>
    <r>
      <rPr>
        <sz val="11"/>
        <color rgb="FF000000"/>
        <rFont val="Times New Roman"/>
        <charset val="134"/>
      </rPr>
      <t>2015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月至今</t>
    </r>
  </si>
  <si>
    <t>党委委员副总经理</t>
  </si>
  <si>
    <r>
      <rPr>
        <sz val="11"/>
        <color rgb="FF000000"/>
        <rFont val="宋体"/>
        <charset val="134"/>
      </rPr>
      <t>高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军</t>
    </r>
  </si>
  <si>
    <t>党委委员总会计师</t>
  </si>
  <si>
    <r>
      <rPr>
        <sz val="11"/>
        <color rgb="FF000000"/>
        <rFont val="宋体"/>
        <charset val="134"/>
      </rPr>
      <t xml:space="preserve">赵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焱</t>
    </r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</si>
  <si>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月至今</t>
    </r>
  </si>
  <si>
    <r>
      <rPr>
        <sz val="11"/>
        <color rgb="FF000000"/>
        <rFont val="宋体"/>
        <charset val="134"/>
      </rPr>
      <t xml:space="preserve">姜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斌</t>
    </r>
  </si>
  <si>
    <t>党委委员纪委书记监察专员</t>
  </si>
  <si>
    <r>
      <rPr>
        <sz val="11"/>
        <color rgb="FF000000"/>
        <rFont val="Times New Roman"/>
        <charset val="134"/>
      </rPr>
      <t>202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月至今</t>
    </r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</si>
  <si>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-20</t>
    </r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月</t>
    </r>
  </si>
  <si>
    <r>
      <rPr>
        <sz val="11"/>
        <color rgb="FF000000"/>
        <rFont val="宋体"/>
        <charset val="134"/>
      </rPr>
      <t>孟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磊</t>
    </r>
  </si>
  <si>
    <r>
      <rPr>
        <sz val="11"/>
        <color rgb="FF000000"/>
        <rFont val="Times New Roman"/>
        <charset val="134"/>
      </rPr>
      <t>2018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-2021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月</t>
    </r>
  </si>
  <si>
    <t>附件：</t>
  </si>
  <si>
    <t>设任期激励考核系数为</t>
  </si>
  <si>
    <t xml:space="preserve">2017-2019年度集团公司领导薪酬及任期激励收入兑现情况表 </t>
  </si>
  <si>
    <t>单位：万元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</si>
  <si>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</si>
  <si>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姓名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</si>
  <si>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</si>
  <si>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</si>
  <si>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</si>
  <si>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</si>
  <si>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</si>
  <si>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</si>
  <si>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50%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</si>
  <si>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</si>
  <si>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</si>
  <si>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仿宋_GB2312"/>
        <charset val="134"/>
      </rPr>
      <t>备注</t>
    </r>
  </si>
  <si>
    <t>项小龙</t>
  </si>
  <si>
    <t>乔传福</t>
  </si>
  <si>
    <t>钱东升</t>
  </si>
  <si>
    <t>陈玉萍</t>
  </si>
  <si>
    <t>陈大峰</t>
  </si>
  <si>
    <t>钱朝华</t>
  </si>
  <si>
    <t>杨晓光</t>
  </si>
  <si>
    <t>夏柱兵</t>
  </si>
  <si>
    <t>王宏祥</t>
  </si>
  <si>
    <t>王淑德</t>
  </si>
  <si>
    <t>胡可</t>
  </si>
  <si>
    <t>郭华</t>
  </si>
  <si>
    <t>刘友才</t>
  </si>
  <si>
    <r>
      <rPr>
        <sz val="14"/>
        <color theme="1" tint="0.0499893185216834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</si>
</sst>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  <numFmt numFmtId="182" formatCode="0_ "/>
    <numFmt numFmtId="183" formatCode="0.000_ "/>
    <numFmt numFmtId="184" formatCode="0.0000_);[Red]\(0.0000\)"/>
    <numFmt numFmtId="185" formatCode="0.000000_ "/>
    <numFmt numFmtId="186" formatCode="0.0000_ "/>
  </numFmts>
  <fonts count="51">
    <font>
      <sz val="11"/>
      <color theme="1"/>
      <name val="微软雅黑"/>
      <charset val="134"/>
    </font>
    <font>
      <sz val="12"/>
      <name val="华文楷体"/>
      <charset val="134"/>
    </font>
    <font>
      <sz val="11"/>
      <name val="华文楷体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4"/>
      <name val="华文楷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rgb="FFC00000"/>
      <name val="华文楷体"/>
      <charset val="134"/>
    </font>
    <font>
      <sz val="14"/>
      <color theme="1" tint="0.0499893185216834"/>
      <name val="Times New Roman"/>
      <charset val="134"/>
    </font>
    <font>
      <sz val="14"/>
      <name val="Times New Roman"/>
      <charset val="134"/>
    </font>
    <font>
      <sz val="12"/>
      <name val="仿宋_GB2312"/>
      <charset val="134"/>
    </font>
    <font>
      <sz val="14"/>
      <color theme="0" tint="-0.149998474074526"/>
      <name val="Times New Roman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0"/>
      <name val="华文楷体"/>
      <charset val="134"/>
    </font>
    <font>
      <sz val="10"/>
      <name val="Arial"/>
      <charset val="134"/>
    </font>
    <font>
      <sz val="24"/>
      <color indexed="8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华文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204"/>
    </font>
    <font>
      <sz val="11"/>
      <color indexed="8"/>
      <name val="宋体"/>
      <charset val="134"/>
    </font>
    <font>
      <sz val="10"/>
      <name val="Times New Roman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4"/>
      <color theme="1" tint="0.049989318521683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6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8" fillId="0" borderId="0"/>
    <xf numFmtId="0" fontId="7" fillId="0" borderId="0"/>
    <xf numFmtId="0" fontId="7" fillId="0" borderId="0"/>
    <xf numFmtId="0" fontId="18" fillId="0" borderId="0"/>
    <xf numFmtId="0" fontId="4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>
      <alignment vertical="center"/>
    </xf>
    <xf numFmtId="0" fontId="3" fillId="0" borderId="0"/>
    <xf numFmtId="0" fontId="45" fillId="0" borderId="0">
      <alignment vertical="center"/>
    </xf>
    <xf numFmtId="0" fontId="44" fillId="0" borderId="0"/>
    <xf numFmtId="0" fontId="3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6" fillId="0" borderId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47" fillId="0" borderId="0"/>
    <xf numFmtId="0" fontId="18" fillId="0" borderId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</cellStyleXfs>
  <cellXfs count="40">
    <xf numFmtId="0" fontId="0" fillId="0" borderId="0" xfId="0">
      <alignment vertical="center"/>
    </xf>
    <xf numFmtId="0" fontId="1" fillId="2" borderId="0" xfId="68" applyFont="1" applyFill="1">
      <alignment vertical="center"/>
    </xf>
    <xf numFmtId="0" fontId="2" fillId="2" borderId="0" xfId="68" applyFont="1" applyFill="1">
      <alignment vertical="center"/>
    </xf>
    <xf numFmtId="0" fontId="3" fillId="2" borderId="0" xfId="68" applyFill="1" applyAlignment="1">
      <alignment horizontal="center" vertical="center"/>
    </xf>
    <xf numFmtId="0" fontId="3" fillId="2" borderId="0" xfId="68" applyFill="1">
      <alignment vertical="center"/>
    </xf>
    <xf numFmtId="0" fontId="4" fillId="2" borderId="0" xfId="68" applyFont="1" applyFill="1" applyAlignment="1">
      <alignment horizontal="left" vertical="center"/>
    </xf>
    <xf numFmtId="0" fontId="1" fillId="2" borderId="0" xfId="68" applyFont="1" applyFill="1" applyAlignment="1">
      <alignment horizontal="center" vertical="center"/>
    </xf>
    <xf numFmtId="0" fontId="5" fillId="2" borderId="0" xfId="69" applyFont="1" applyFill="1" applyAlignment="1">
      <alignment horizontal="center" vertical="center" wrapText="1"/>
    </xf>
    <xf numFmtId="0" fontId="6" fillId="2" borderId="0" xfId="68" applyFont="1" applyFill="1" applyAlignment="1">
      <alignment horizontal="left" vertical="center"/>
    </xf>
    <xf numFmtId="0" fontId="7" fillId="2" borderId="1" xfId="68" applyFont="1" applyFill="1" applyBorder="1" applyAlignment="1">
      <alignment horizontal="center" vertical="center" wrapText="1"/>
    </xf>
    <xf numFmtId="182" fontId="1" fillId="3" borderId="1" xfId="57" applyNumberFormat="1" applyFont="1" applyFill="1" applyBorder="1" applyAlignment="1">
      <alignment horizontal="distributed" vertical="center"/>
    </xf>
    <xf numFmtId="183" fontId="1" fillId="3" borderId="1" xfId="57" applyNumberFormat="1" applyFont="1" applyFill="1" applyBorder="1" applyAlignment="1">
      <alignment horizontal="distributed" vertical="center"/>
    </xf>
    <xf numFmtId="0" fontId="8" fillId="2" borderId="1" xfId="68" applyFont="1" applyFill="1" applyBorder="1" applyAlignment="1">
      <alignment horizontal="center" vertical="center" wrapText="1"/>
    </xf>
    <xf numFmtId="183" fontId="9" fillId="3" borderId="1" xfId="57" applyNumberFormat="1" applyFont="1" applyFill="1" applyBorder="1" applyAlignment="1">
      <alignment horizontal="distributed" vertical="center"/>
    </xf>
    <xf numFmtId="184" fontId="10" fillId="3" borderId="1" xfId="0" applyNumberFormat="1" applyFont="1" applyFill="1" applyBorder="1" applyAlignment="1">
      <alignment horizontal="distributed" vertical="center"/>
    </xf>
    <xf numFmtId="0" fontId="11" fillId="2" borderId="1" xfId="69" applyFont="1" applyFill="1" applyBorder="1" applyAlignment="1">
      <alignment horizontal="center" vertical="center" wrapText="1"/>
    </xf>
    <xf numFmtId="183" fontId="10" fillId="3" borderId="1" xfId="0" applyNumberFormat="1" applyFont="1" applyFill="1" applyBorder="1" applyAlignment="1">
      <alignment horizontal="distributed" vertical="center"/>
    </xf>
    <xf numFmtId="0" fontId="6" fillId="2" borderId="0" xfId="68" applyFont="1" applyFill="1">
      <alignment vertical="center"/>
    </xf>
    <xf numFmtId="0" fontId="6" fillId="2" borderId="0" xfId="68" applyFont="1" applyFill="1" applyAlignment="1">
      <alignment horizontal="right" vertical="center"/>
    </xf>
    <xf numFmtId="0" fontId="12" fillId="2" borderId="1" xfId="69" applyFont="1" applyFill="1" applyBorder="1" applyAlignment="1">
      <alignment horizontal="center" vertical="center" wrapText="1"/>
    </xf>
    <xf numFmtId="0" fontId="7" fillId="2" borderId="1" xfId="69" applyFont="1" applyFill="1" applyBorder="1" applyAlignment="1">
      <alignment horizontal="center" vertical="center" wrapText="1"/>
    </xf>
    <xf numFmtId="0" fontId="8" fillId="2" borderId="1" xfId="69" applyFont="1" applyFill="1" applyBorder="1" applyAlignment="1">
      <alignment horizontal="center" vertical="center" wrapText="1"/>
    </xf>
    <xf numFmtId="185" fontId="11" fillId="2" borderId="1" xfId="69" applyNumberFormat="1" applyFont="1" applyFill="1" applyBorder="1" applyAlignment="1">
      <alignment horizontal="center" vertical="center" wrapText="1"/>
    </xf>
    <xf numFmtId="186" fontId="13" fillId="3" borderId="1" xfId="6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55" applyFont="1"/>
    <xf numFmtId="0" fontId="17" fillId="0" borderId="0" xfId="55" applyFont="1"/>
    <xf numFmtId="0" fontId="18" fillId="0" borderId="0" xfId="55" applyFont="1"/>
    <xf numFmtId="0" fontId="18" fillId="0" borderId="0" xfId="55" applyFont="1" applyAlignment="1">
      <alignment wrapText="1"/>
    </xf>
    <xf numFmtId="0" fontId="19" fillId="0" borderId="0" xfId="55" applyFont="1" applyAlignment="1">
      <alignment horizontal="center" vertical="center"/>
    </xf>
    <xf numFmtId="0" fontId="5" fillId="0" borderId="0" xfId="55" applyFont="1" applyAlignment="1">
      <alignment horizontal="center" vertical="center"/>
    </xf>
    <xf numFmtId="0" fontId="20" fillId="0" borderId="1" xfId="55" applyFont="1" applyBorder="1" applyAlignment="1">
      <alignment horizontal="center" vertical="center"/>
    </xf>
    <xf numFmtId="0" fontId="20" fillId="0" borderId="1" xfId="55" applyFont="1" applyBorder="1" applyAlignment="1">
      <alignment horizontal="center" vertical="center" wrapText="1"/>
    </xf>
    <xf numFmtId="0" fontId="21" fillId="0" borderId="1" xfId="55" applyFont="1" applyBorder="1" applyAlignment="1">
      <alignment horizontal="center" vertical="center" wrapText="1"/>
    </xf>
    <xf numFmtId="0" fontId="21" fillId="0" borderId="1" xfId="55" applyFont="1" applyBorder="1" applyAlignment="1">
      <alignment horizontal="left" vertical="center" wrapText="1"/>
    </xf>
    <xf numFmtId="0" fontId="22" fillId="0" borderId="0" xfId="55" applyFont="1" applyAlignment="1">
      <alignment horizontal="left" vertical="center" wrapText="1"/>
    </xf>
    <xf numFmtId="0" fontId="17" fillId="0" borderId="0" xfId="55" applyFont="1" applyAlignment="1">
      <alignment horizontal="center" vertical="center"/>
    </xf>
    <xf numFmtId="0" fontId="17" fillId="0" borderId="0" xfId="55" applyFont="1" applyAlignment="1">
      <alignment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31014预算报表工作底表【人力资源部】" xfId="49"/>
    <cellStyle name="_ET_STYLE_NoName_00_" xfId="50"/>
    <cellStyle name="_ET_STYLE_NoName_00__20130408花名册汇总" xfId="51"/>
    <cellStyle name="_高速管理公司2013预算核定（1.27）【含各岗位月收入】" xfId="52"/>
    <cellStyle name="_皖交投劳资函2014009号附件：考核兑现表" xfId="53"/>
    <cellStyle name="百分比 2" xfId="54"/>
    <cellStyle name="常规 16" xfId="55"/>
    <cellStyle name="常规 18" xfId="56"/>
    <cellStyle name="常规 2" xfId="57"/>
    <cellStyle name="常规 2 2" xfId="58"/>
    <cellStyle name="常规 2 3" xfId="59"/>
    <cellStyle name="常规 2_2012年度绩效考核工资兑现表" xfId="60"/>
    <cellStyle name="常规 22" xfId="61"/>
    <cellStyle name="常规 24" xfId="62"/>
    <cellStyle name="常规 3" xfId="63"/>
    <cellStyle name="常规 4" xfId="64"/>
    <cellStyle name="常规 5" xfId="65"/>
    <cellStyle name="常规 6" xfId="66"/>
    <cellStyle name="常规 7" xfId="67"/>
    <cellStyle name="常规_2013年度集团公司领导层应兑现年薪情况表" xfId="68"/>
    <cellStyle name="常规_Sheet1_中层兑现（201211）" xfId="69"/>
    <cellStyle name="霓付 [0]_97MBO" xfId="70"/>
    <cellStyle name="霓付_97MBO" xfId="71"/>
    <cellStyle name="烹拳 [0]_97MBO" xfId="72"/>
    <cellStyle name="烹拳_97MBO" xfId="73"/>
    <cellStyle name="普通_ 白土" xfId="74"/>
    <cellStyle name="千分位[0]_ 白土" xfId="75"/>
    <cellStyle name="千分位_ 白土" xfId="76"/>
    <cellStyle name="千位[0]_laroux" xfId="77"/>
    <cellStyle name="千位_laroux" xfId="78"/>
    <cellStyle name="钎霖_laroux" xfId="79"/>
    <cellStyle name="样式 1" xfId="80"/>
    <cellStyle name="콤마 [0]_BOILER-CO1" xfId="81"/>
    <cellStyle name="콤마_BOILER-CO1" xfId="82"/>
    <cellStyle name="통화 [0]_BOILER-CO1" xfId="83"/>
    <cellStyle name="통화_BOILER-CO1" xfId="84"/>
    <cellStyle name="표준_0N-HANDLING " xfId="8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view="pageBreakPreview" zoomScale="115" zoomScaleNormal="85" workbookViewId="0">
      <selection activeCell="G20" sqref="G20"/>
    </sheetView>
  </sheetViews>
  <sheetFormatPr defaultColWidth="9" defaultRowHeight="12.75"/>
  <cols>
    <col min="1" max="1" width="7.11111111111111" style="29" customWidth="1"/>
    <col min="2" max="2" width="20.8888888888889" style="29" customWidth="1"/>
    <col min="3" max="3" width="21.1111111111111" style="29" customWidth="1"/>
    <col min="4" max="4" width="8.22222222222222" style="29" customWidth="1"/>
    <col min="5" max="5" width="17.6666666666667" style="29" customWidth="1"/>
    <col min="6" max="6" width="11.5555555555556" style="29" customWidth="1"/>
    <col min="7" max="7" width="7.44444444444444" style="29" customWidth="1"/>
    <col min="8" max="8" width="8.33333333333333" style="29" customWidth="1"/>
    <col min="9" max="9" width="4.88888888888889" style="30" customWidth="1"/>
    <col min="10" max="10" width="15" style="29" customWidth="1"/>
    <col min="11" max="11" width="8.88888888888889" style="29"/>
    <col min="12" max="12" width="9.22222222222222" style="29"/>
    <col min="13" max="255" width="8.88888888888889" style="29"/>
    <col min="256" max="256" width="9.55555555555556" style="29" customWidth="1"/>
    <col min="257" max="257" width="27.7777777777778" style="29" customWidth="1"/>
    <col min="258" max="258" width="24.8888888888889" style="29" customWidth="1"/>
    <col min="259" max="259" width="11.6666666666667" style="29" customWidth="1"/>
    <col min="260" max="260" width="17.2222222222222" style="29" customWidth="1"/>
    <col min="261" max="261" width="12.2222222222222" style="29" customWidth="1"/>
    <col min="262" max="262" width="12" style="29" customWidth="1"/>
    <col min="263" max="263" width="8.44444444444444" style="29" customWidth="1"/>
    <col min="264" max="264" width="11.6666666666667" style="29" customWidth="1"/>
    <col min="265" max="265" width="7.66666666666667" style="29" customWidth="1"/>
    <col min="266" max="511" width="8.88888888888889" style="29"/>
    <col min="512" max="512" width="9.55555555555556" style="29" customWidth="1"/>
    <col min="513" max="513" width="27.7777777777778" style="29" customWidth="1"/>
    <col min="514" max="514" width="24.8888888888889" style="29" customWidth="1"/>
    <col min="515" max="515" width="11.6666666666667" style="29" customWidth="1"/>
    <col min="516" max="516" width="17.2222222222222" style="29" customWidth="1"/>
    <col min="517" max="517" width="12.2222222222222" style="29" customWidth="1"/>
    <col min="518" max="518" width="12" style="29" customWidth="1"/>
    <col min="519" max="519" width="8.44444444444444" style="29" customWidth="1"/>
    <col min="520" max="520" width="11.6666666666667" style="29" customWidth="1"/>
    <col min="521" max="521" width="7.66666666666667" style="29" customWidth="1"/>
    <col min="522" max="767" width="8.88888888888889" style="29"/>
    <col min="768" max="768" width="9.55555555555556" style="29" customWidth="1"/>
    <col min="769" max="769" width="27.7777777777778" style="29" customWidth="1"/>
    <col min="770" max="770" width="24.8888888888889" style="29" customWidth="1"/>
    <col min="771" max="771" width="11.6666666666667" style="29" customWidth="1"/>
    <col min="772" max="772" width="17.2222222222222" style="29" customWidth="1"/>
    <col min="773" max="773" width="12.2222222222222" style="29" customWidth="1"/>
    <col min="774" max="774" width="12" style="29" customWidth="1"/>
    <col min="775" max="775" width="8.44444444444444" style="29" customWidth="1"/>
    <col min="776" max="776" width="11.6666666666667" style="29" customWidth="1"/>
    <col min="777" max="777" width="7.66666666666667" style="29" customWidth="1"/>
    <col min="778" max="1023" width="8.88888888888889" style="29"/>
    <col min="1024" max="1024" width="9.55555555555556" style="29" customWidth="1"/>
    <col min="1025" max="1025" width="27.7777777777778" style="29" customWidth="1"/>
    <col min="1026" max="1026" width="24.8888888888889" style="29" customWidth="1"/>
    <col min="1027" max="1027" width="11.6666666666667" style="29" customWidth="1"/>
    <col min="1028" max="1028" width="17.2222222222222" style="29" customWidth="1"/>
    <col min="1029" max="1029" width="12.2222222222222" style="29" customWidth="1"/>
    <col min="1030" max="1030" width="12" style="29" customWidth="1"/>
    <col min="1031" max="1031" width="8.44444444444444" style="29" customWidth="1"/>
    <col min="1032" max="1032" width="11.6666666666667" style="29" customWidth="1"/>
    <col min="1033" max="1033" width="7.66666666666667" style="29" customWidth="1"/>
    <col min="1034" max="1279" width="8.88888888888889" style="29"/>
    <col min="1280" max="1280" width="9.55555555555556" style="29" customWidth="1"/>
    <col min="1281" max="1281" width="27.7777777777778" style="29" customWidth="1"/>
    <col min="1282" max="1282" width="24.8888888888889" style="29" customWidth="1"/>
    <col min="1283" max="1283" width="11.6666666666667" style="29" customWidth="1"/>
    <col min="1284" max="1284" width="17.2222222222222" style="29" customWidth="1"/>
    <col min="1285" max="1285" width="12.2222222222222" style="29" customWidth="1"/>
    <col min="1286" max="1286" width="12" style="29" customWidth="1"/>
    <col min="1287" max="1287" width="8.44444444444444" style="29" customWidth="1"/>
    <col min="1288" max="1288" width="11.6666666666667" style="29" customWidth="1"/>
    <col min="1289" max="1289" width="7.66666666666667" style="29" customWidth="1"/>
    <col min="1290" max="1535" width="8.88888888888889" style="29"/>
    <col min="1536" max="1536" width="9.55555555555556" style="29" customWidth="1"/>
    <col min="1537" max="1537" width="27.7777777777778" style="29" customWidth="1"/>
    <col min="1538" max="1538" width="24.8888888888889" style="29" customWidth="1"/>
    <col min="1539" max="1539" width="11.6666666666667" style="29" customWidth="1"/>
    <col min="1540" max="1540" width="17.2222222222222" style="29" customWidth="1"/>
    <col min="1541" max="1541" width="12.2222222222222" style="29" customWidth="1"/>
    <col min="1542" max="1542" width="12" style="29" customWidth="1"/>
    <col min="1543" max="1543" width="8.44444444444444" style="29" customWidth="1"/>
    <col min="1544" max="1544" width="11.6666666666667" style="29" customWidth="1"/>
    <col min="1545" max="1545" width="7.66666666666667" style="29" customWidth="1"/>
    <col min="1546" max="1791" width="8.88888888888889" style="29"/>
    <col min="1792" max="1792" width="9.55555555555556" style="29" customWidth="1"/>
    <col min="1793" max="1793" width="27.7777777777778" style="29" customWidth="1"/>
    <col min="1794" max="1794" width="24.8888888888889" style="29" customWidth="1"/>
    <col min="1795" max="1795" width="11.6666666666667" style="29" customWidth="1"/>
    <col min="1796" max="1796" width="17.2222222222222" style="29" customWidth="1"/>
    <col min="1797" max="1797" width="12.2222222222222" style="29" customWidth="1"/>
    <col min="1798" max="1798" width="12" style="29" customWidth="1"/>
    <col min="1799" max="1799" width="8.44444444444444" style="29" customWidth="1"/>
    <col min="1800" max="1800" width="11.6666666666667" style="29" customWidth="1"/>
    <col min="1801" max="1801" width="7.66666666666667" style="29" customWidth="1"/>
    <col min="1802" max="2047" width="8.88888888888889" style="29"/>
    <col min="2048" max="2048" width="9.55555555555556" style="29" customWidth="1"/>
    <col min="2049" max="2049" width="27.7777777777778" style="29" customWidth="1"/>
    <col min="2050" max="2050" width="24.8888888888889" style="29" customWidth="1"/>
    <col min="2051" max="2051" width="11.6666666666667" style="29" customWidth="1"/>
    <col min="2052" max="2052" width="17.2222222222222" style="29" customWidth="1"/>
    <col min="2053" max="2053" width="12.2222222222222" style="29" customWidth="1"/>
    <col min="2054" max="2054" width="12" style="29" customWidth="1"/>
    <col min="2055" max="2055" width="8.44444444444444" style="29" customWidth="1"/>
    <col min="2056" max="2056" width="11.6666666666667" style="29" customWidth="1"/>
    <col min="2057" max="2057" width="7.66666666666667" style="29" customWidth="1"/>
    <col min="2058" max="2303" width="8.88888888888889" style="29"/>
    <col min="2304" max="2304" width="9.55555555555556" style="29" customWidth="1"/>
    <col min="2305" max="2305" width="27.7777777777778" style="29" customWidth="1"/>
    <col min="2306" max="2306" width="24.8888888888889" style="29" customWidth="1"/>
    <col min="2307" max="2307" width="11.6666666666667" style="29" customWidth="1"/>
    <col min="2308" max="2308" width="17.2222222222222" style="29" customWidth="1"/>
    <col min="2309" max="2309" width="12.2222222222222" style="29" customWidth="1"/>
    <col min="2310" max="2310" width="12" style="29" customWidth="1"/>
    <col min="2311" max="2311" width="8.44444444444444" style="29" customWidth="1"/>
    <col min="2312" max="2312" width="11.6666666666667" style="29" customWidth="1"/>
    <col min="2313" max="2313" width="7.66666666666667" style="29" customWidth="1"/>
    <col min="2314" max="2559" width="8.88888888888889" style="29"/>
    <col min="2560" max="2560" width="9.55555555555556" style="29" customWidth="1"/>
    <col min="2561" max="2561" width="27.7777777777778" style="29" customWidth="1"/>
    <col min="2562" max="2562" width="24.8888888888889" style="29" customWidth="1"/>
    <col min="2563" max="2563" width="11.6666666666667" style="29" customWidth="1"/>
    <col min="2564" max="2564" width="17.2222222222222" style="29" customWidth="1"/>
    <col min="2565" max="2565" width="12.2222222222222" style="29" customWidth="1"/>
    <col min="2566" max="2566" width="12" style="29" customWidth="1"/>
    <col min="2567" max="2567" width="8.44444444444444" style="29" customWidth="1"/>
    <col min="2568" max="2568" width="11.6666666666667" style="29" customWidth="1"/>
    <col min="2569" max="2569" width="7.66666666666667" style="29" customWidth="1"/>
    <col min="2570" max="2815" width="8.88888888888889" style="29"/>
    <col min="2816" max="2816" width="9.55555555555556" style="29" customWidth="1"/>
    <col min="2817" max="2817" width="27.7777777777778" style="29" customWidth="1"/>
    <col min="2818" max="2818" width="24.8888888888889" style="29" customWidth="1"/>
    <col min="2819" max="2819" width="11.6666666666667" style="29" customWidth="1"/>
    <col min="2820" max="2820" width="17.2222222222222" style="29" customWidth="1"/>
    <col min="2821" max="2821" width="12.2222222222222" style="29" customWidth="1"/>
    <col min="2822" max="2822" width="12" style="29" customWidth="1"/>
    <col min="2823" max="2823" width="8.44444444444444" style="29" customWidth="1"/>
    <col min="2824" max="2824" width="11.6666666666667" style="29" customWidth="1"/>
    <col min="2825" max="2825" width="7.66666666666667" style="29" customWidth="1"/>
    <col min="2826" max="3071" width="8.88888888888889" style="29"/>
    <col min="3072" max="3072" width="9.55555555555556" style="29" customWidth="1"/>
    <col min="3073" max="3073" width="27.7777777777778" style="29" customWidth="1"/>
    <col min="3074" max="3074" width="24.8888888888889" style="29" customWidth="1"/>
    <col min="3075" max="3075" width="11.6666666666667" style="29" customWidth="1"/>
    <col min="3076" max="3076" width="17.2222222222222" style="29" customWidth="1"/>
    <col min="3077" max="3077" width="12.2222222222222" style="29" customWidth="1"/>
    <col min="3078" max="3078" width="12" style="29" customWidth="1"/>
    <col min="3079" max="3079" width="8.44444444444444" style="29" customWidth="1"/>
    <col min="3080" max="3080" width="11.6666666666667" style="29" customWidth="1"/>
    <col min="3081" max="3081" width="7.66666666666667" style="29" customWidth="1"/>
    <col min="3082" max="3327" width="8.88888888888889" style="29"/>
    <col min="3328" max="3328" width="9.55555555555556" style="29" customWidth="1"/>
    <col min="3329" max="3329" width="27.7777777777778" style="29" customWidth="1"/>
    <col min="3330" max="3330" width="24.8888888888889" style="29" customWidth="1"/>
    <col min="3331" max="3331" width="11.6666666666667" style="29" customWidth="1"/>
    <col min="3332" max="3332" width="17.2222222222222" style="29" customWidth="1"/>
    <col min="3333" max="3333" width="12.2222222222222" style="29" customWidth="1"/>
    <col min="3334" max="3334" width="12" style="29" customWidth="1"/>
    <col min="3335" max="3335" width="8.44444444444444" style="29" customWidth="1"/>
    <col min="3336" max="3336" width="11.6666666666667" style="29" customWidth="1"/>
    <col min="3337" max="3337" width="7.66666666666667" style="29" customWidth="1"/>
    <col min="3338" max="3583" width="8.88888888888889" style="29"/>
    <col min="3584" max="3584" width="9.55555555555556" style="29" customWidth="1"/>
    <col min="3585" max="3585" width="27.7777777777778" style="29" customWidth="1"/>
    <col min="3586" max="3586" width="24.8888888888889" style="29" customWidth="1"/>
    <col min="3587" max="3587" width="11.6666666666667" style="29" customWidth="1"/>
    <col min="3588" max="3588" width="17.2222222222222" style="29" customWidth="1"/>
    <col min="3589" max="3589" width="12.2222222222222" style="29" customWidth="1"/>
    <col min="3590" max="3590" width="12" style="29" customWidth="1"/>
    <col min="3591" max="3591" width="8.44444444444444" style="29" customWidth="1"/>
    <col min="3592" max="3592" width="11.6666666666667" style="29" customWidth="1"/>
    <col min="3593" max="3593" width="7.66666666666667" style="29" customWidth="1"/>
    <col min="3594" max="3839" width="8.88888888888889" style="29"/>
    <col min="3840" max="3840" width="9.55555555555556" style="29" customWidth="1"/>
    <col min="3841" max="3841" width="27.7777777777778" style="29" customWidth="1"/>
    <col min="3842" max="3842" width="24.8888888888889" style="29" customWidth="1"/>
    <col min="3843" max="3843" width="11.6666666666667" style="29" customWidth="1"/>
    <col min="3844" max="3844" width="17.2222222222222" style="29" customWidth="1"/>
    <col min="3845" max="3845" width="12.2222222222222" style="29" customWidth="1"/>
    <col min="3846" max="3846" width="12" style="29" customWidth="1"/>
    <col min="3847" max="3847" width="8.44444444444444" style="29" customWidth="1"/>
    <col min="3848" max="3848" width="11.6666666666667" style="29" customWidth="1"/>
    <col min="3849" max="3849" width="7.66666666666667" style="29" customWidth="1"/>
    <col min="3850" max="4095" width="8.88888888888889" style="29"/>
    <col min="4096" max="4096" width="9.55555555555556" style="29" customWidth="1"/>
    <col min="4097" max="4097" width="27.7777777777778" style="29" customWidth="1"/>
    <col min="4098" max="4098" width="24.8888888888889" style="29" customWidth="1"/>
    <col min="4099" max="4099" width="11.6666666666667" style="29" customWidth="1"/>
    <col min="4100" max="4100" width="17.2222222222222" style="29" customWidth="1"/>
    <col min="4101" max="4101" width="12.2222222222222" style="29" customWidth="1"/>
    <col min="4102" max="4102" width="12" style="29" customWidth="1"/>
    <col min="4103" max="4103" width="8.44444444444444" style="29" customWidth="1"/>
    <col min="4104" max="4104" width="11.6666666666667" style="29" customWidth="1"/>
    <col min="4105" max="4105" width="7.66666666666667" style="29" customWidth="1"/>
    <col min="4106" max="4351" width="8.88888888888889" style="29"/>
    <col min="4352" max="4352" width="9.55555555555556" style="29" customWidth="1"/>
    <col min="4353" max="4353" width="27.7777777777778" style="29" customWidth="1"/>
    <col min="4354" max="4354" width="24.8888888888889" style="29" customWidth="1"/>
    <col min="4355" max="4355" width="11.6666666666667" style="29" customWidth="1"/>
    <col min="4356" max="4356" width="17.2222222222222" style="29" customWidth="1"/>
    <col min="4357" max="4357" width="12.2222222222222" style="29" customWidth="1"/>
    <col min="4358" max="4358" width="12" style="29" customWidth="1"/>
    <col min="4359" max="4359" width="8.44444444444444" style="29" customWidth="1"/>
    <col min="4360" max="4360" width="11.6666666666667" style="29" customWidth="1"/>
    <col min="4361" max="4361" width="7.66666666666667" style="29" customWidth="1"/>
    <col min="4362" max="4607" width="8.88888888888889" style="29"/>
    <col min="4608" max="4608" width="9.55555555555556" style="29" customWidth="1"/>
    <col min="4609" max="4609" width="27.7777777777778" style="29" customWidth="1"/>
    <col min="4610" max="4610" width="24.8888888888889" style="29" customWidth="1"/>
    <col min="4611" max="4611" width="11.6666666666667" style="29" customWidth="1"/>
    <col min="4612" max="4612" width="17.2222222222222" style="29" customWidth="1"/>
    <col min="4613" max="4613" width="12.2222222222222" style="29" customWidth="1"/>
    <col min="4614" max="4614" width="12" style="29" customWidth="1"/>
    <col min="4615" max="4615" width="8.44444444444444" style="29" customWidth="1"/>
    <col min="4616" max="4616" width="11.6666666666667" style="29" customWidth="1"/>
    <col min="4617" max="4617" width="7.66666666666667" style="29" customWidth="1"/>
    <col min="4618" max="4863" width="8.88888888888889" style="29"/>
    <col min="4864" max="4864" width="9.55555555555556" style="29" customWidth="1"/>
    <col min="4865" max="4865" width="27.7777777777778" style="29" customWidth="1"/>
    <col min="4866" max="4866" width="24.8888888888889" style="29" customWidth="1"/>
    <col min="4867" max="4867" width="11.6666666666667" style="29" customWidth="1"/>
    <col min="4868" max="4868" width="17.2222222222222" style="29" customWidth="1"/>
    <col min="4869" max="4869" width="12.2222222222222" style="29" customWidth="1"/>
    <col min="4870" max="4870" width="12" style="29" customWidth="1"/>
    <col min="4871" max="4871" width="8.44444444444444" style="29" customWidth="1"/>
    <col min="4872" max="4872" width="11.6666666666667" style="29" customWidth="1"/>
    <col min="4873" max="4873" width="7.66666666666667" style="29" customWidth="1"/>
    <col min="4874" max="5119" width="8.88888888888889" style="29"/>
    <col min="5120" max="5120" width="9.55555555555556" style="29" customWidth="1"/>
    <col min="5121" max="5121" width="27.7777777777778" style="29" customWidth="1"/>
    <col min="5122" max="5122" width="24.8888888888889" style="29" customWidth="1"/>
    <col min="5123" max="5123" width="11.6666666666667" style="29" customWidth="1"/>
    <col min="5124" max="5124" width="17.2222222222222" style="29" customWidth="1"/>
    <col min="5125" max="5125" width="12.2222222222222" style="29" customWidth="1"/>
    <col min="5126" max="5126" width="12" style="29" customWidth="1"/>
    <col min="5127" max="5127" width="8.44444444444444" style="29" customWidth="1"/>
    <col min="5128" max="5128" width="11.6666666666667" style="29" customWidth="1"/>
    <col min="5129" max="5129" width="7.66666666666667" style="29" customWidth="1"/>
    <col min="5130" max="5375" width="8.88888888888889" style="29"/>
    <col min="5376" max="5376" width="9.55555555555556" style="29" customWidth="1"/>
    <col min="5377" max="5377" width="27.7777777777778" style="29" customWidth="1"/>
    <col min="5378" max="5378" width="24.8888888888889" style="29" customWidth="1"/>
    <col min="5379" max="5379" width="11.6666666666667" style="29" customWidth="1"/>
    <col min="5380" max="5380" width="17.2222222222222" style="29" customWidth="1"/>
    <col min="5381" max="5381" width="12.2222222222222" style="29" customWidth="1"/>
    <col min="5382" max="5382" width="12" style="29" customWidth="1"/>
    <col min="5383" max="5383" width="8.44444444444444" style="29" customWidth="1"/>
    <col min="5384" max="5384" width="11.6666666666667" style="29" customWidth="1"/>
    <col min="5385" max="5385" width="7.66666666666667" style="29" customWidth="1"/>
    <col min="5386" max="5631" width="8.88888888888889" style="29"/>
    <col min="5632" max="5632" width="9.55555555555556" style="29" customWidth="1"/>
    <col min="5633" max="5633" width="27.7777777777778" style="29" customWidth="1"/>
    <col min="5634" max="5634" width="24.8888888888889" style="29" customWidth="1"/>
    <col min="5635" max="5635" width="11.6666666666667" style="29" customWidth="1"/>
    <col min="5636" max="5636" width="17.2222222222222" style="29" customWidth="1"/>
    <col min="5637" max="5637" width="12.2222222222222" style="29" customWidth="1"/>
    <col min="5638" max="5638" width="12" style="29" customWidth="1"/>
    <col min="5639" max="5639" width="8.44444444444444" style="29" customWidth="1"/>
    <col min="5640" max="5640" width="11.6666666666667" style="29" customWidth="1"/>
    <col min="5641" max="5641" width="7.66666666666667" style="29" customWidth="1"/>
    <col min="5642" max="5887" width="8.88888888888889" style="29"/>
    <col min="5888" max="5888" width="9.55555555555556" style="29" customWidth="1"/>
    <col min="5889" max="5889" width="27.7777777777778" style="29" customWidth="1"/>
    <col min="5890" max="5890" width="24.8888888888889" style="29" customWidth="1"/>
    <col min="5891" max="5891" width="11.6666666666667" style="29" customWidth="1"/>
    <col min="5892" max="5892" width="17.2222222222222" style="29" customWidth="1"/>
    <col min="5893" max="5893" width="12.2222222222222" style="29" customWidth="1"/>
    <col min="5894" max="5894" width="12" style="29" customWidth="1"/>
    <col min="5895" max="5895" width="8.44444444444444" style="29" customWidth="1"/>
    <col min="5896" max="5896" width="11.6666666666667" style="29" customWidth="1"/>
    <col min="5897" max="5897" width="7.66666666666667" style="29" customWidth="1"/>
    <col min="5898" max="6143" width="8.88888888888889" style="29"/>
    <col min="6144" max="6144" width="9.55555555555556" style="29" customWidth="1"/>
    <col min="6145" max="6145" width="27.7777777777778" style="29" customWidth="1"/>
    <col min="6146" max="6146" width="24.8888888888889" style="29" customWidth="1"/>
    <col min="6147" max="6147" width="11.6666666666667" style="29" customWidth="1"/>
    <col min="6148" max="6148" width="17.2222222222222" style="29" customWidth="1"/>
    <col min="6149" max="6149" width="12.2222222222222" style="29" customWidth="1"/>
    <col min="6150" max="6150" width="12" style="29" customWidth="1"/>
    <col min="6151" max="6151" width="8.44444444444444" style="29" customWidth="1"/>
    <col min="6152" max="6152" width="11.6666666666667" style="29" customWidth="1"/>
    <col min="6153" max="6153" width="7.66666666666667" style="29" customWidth="1"/>
    <col min="6154" max="6399" width="8.88888888888889" style="29"/>
    <col min="6400" max="6400" width="9.55555555555556" style="29" customWidth="1"/>
    <col min="6401" max="6401" width="27.7777777777778" style="29" customWidth="1"/>
    <col min="6402" max="6402" width="24.8888888888889" style="29" customWidth="1"/>
    <col min="6403" max="6403" width="11.6666666666667" style="29" customWidth="1"/>
    <col min="6404" max="6404" width="17.2222222222222" style="29" customWidth="1"/>
    <col min="6405" max="6405" width="12.2222222222222" style="29" customWidth="1"/>
    <col min="6406" max="6406" width="12" style="29" customWidth="1"/>
    <col min="6407" max="6407" width="8.44444444444444" style="29" customWidth="1"/>
    <col min="6408" max="6408" width="11.6666666666667" style="29" customWidth="1"/>
    <col min="6409" max="6409" width="7.66666666666667" style="29" customWidth="1"/>
    <col min="6410" max="6655" width="8.88888888888889" style="29"/>
    <col min="6656" max="6656" width="9.55555555555556" style="29" customWidth="1"/>
    <col min="6657" max="6657" width="27.7777777777778" style="29" customWidth="1"/>
    <col min="6658" max="6658" width="24.8888888888889" style="29" customWidth="1"/>
    <col min="6659" max="6659" width="11.6666666666667" style="29" customWidth="1"/>
    <col min="6660" max="6660" width="17.2222222222222" style="29" customWidth="1"/>
    <col min="6661" max="6661" width="12.2222222222222" style="29" customWidth="1"/>
    <col min="6662" max="6662" width="12" style="29" customWidth="1"/>
    <col min="6663" max="6663" width="8.44444444444444" style="29" customWidth="1"/>
    <col min="6664" max="6664" width="11.6666666666667" style="29" customWidth="1"/>
    <col min="6665" max="6665" width="7.66666666666667" style="29" customWidth="1"/>
    <col min="6666" max="6911" width="8.88888888888889" style="29"/>
    <col min="6912" max="6912" width="9.55555555555556" style="29" customWidth="1"/>
    <col min="6913" max="6913" width="27.7777777777778" style="29" customWidth="1"/>
    <col min="6914" max="6914" width="24.8888888888889" style="29" customWidth="1"/>
    <col min="6915" max="6915" width="11.6666666666667" style="29" customWidth="1"/>
    <col min="6916" max="6916" width="17.2222222222222" style="29" customWidth="1"/>
    <col min="6917" max="6917" width="12.2222222222222" style="29" customWidth="1"/>
    <col min="6918" max="6918" width="12" style="29" customWidth="1"/>
    <col min="6919" max="6919" width="8.44444444444444" style="29" customWidth="1"/>
    <col min="6920" max="6920" width="11.6666666666667" style="29" customWidth="1"/>
    <col min="6921" max="6921" width="7.66666666666667" style="29" customWidth="1"/>
    <col min="6922" max="7167" width="8.88888888888889" style="29"/>
    <col min="7168" max="7168" width="9.55555555555556" style="29" customWidth="1"/>
    <col min="7169" max="7169" width="27.7777777777778" style="29" customWidth="1"/>
    <col min="7170" max="7170" width="24.8888888888889" style="29" customWidth="1"/>
    <col min="7171" max="7171" width="11.6666666666667" style="29" customWidth="1"/>
    <col min="7172" max="7172" width="17.2222222222222" style="29" customWidth="1"/>
    <col min="7173" max="7173" width="12.2222222222222" style="29" customWidth="1"/>
    <col min="7174" max="7174" width="12" style="29" customWidth="1"/>
    <col min="7175" max="7175" width="8.44444444444444" style="29" customWidth="1"/>
    <col min="7176" max="7176" width="11.6666666666667" style="29" customWidth="1"/>
    <col min="7177" max="7177" width="7.66666666666667" style="29" customWidth="1"/>
    <col min="7178" max="7423" width="8.88888888888889" style="29"/>
    <col min="7424" max="7424" width="9.55555555555556" style="29" customWidth="1"/>
    <col min="7425" max="7425" width="27.7777777777778" style="29" customWidth="1"/>
    <col min="7426" max="7426" width="24.8888888888889" style="29" customWidth="1"/>
    <col min="7427" max="7427" width="11.6666666666667" style="29" customWidth="1"/>
    <col min="7428" max="7428" width="17.2222222222222" style="29" customWidth="1"/>
    <col min="7429" max="7429" width="12.2222222222222" style="29" customWidth="1"/>
    <col min="7430" max="7430" width="12" style="29" customWidth="1"/>
    <col min="7431" max="7431" width="8.44444444444444" style="29" customWidth="1"/>
    <col min="7432" max="7432" width="11.6666666666667" style="29" customWidth="1"/>
    <col min="7433" max="7433" width="7.66666666666667" style="29" customWidth="1"/>
    <col min="7434" max="7679" width="8.88888888888889" style="29"/>
    <col min="7680" max="7680" width="9.55555555555556" style="29" customWidth="1"/>
    <col min="7681" max="7681" width="27.7777777777778" style="29" customWidth="1"/>
    <col min="7682" max="7682" width="24.8888888888889" style="29" customWidth="1"/>
    <col min="7683" max="7683" width="11.6666666666667" style="29" customWidth="1"/>
    <col min="7684" max="7684" width="17.2222222222222" style="29" customWidth="1"/>
    <col min="7685" max="7685" width="12.2222222222222" style="29" customWidth="1"/>
    <col min="7686" max="7686" width="12" style="29" customWidth="1"/>
    <col min="7687" max="7687" width="8.44444444444444" style="29" customWidth="1"/>
    <col min="7688" max="7688" width="11.6666666666667" style="29" customWidth="1"/>
    <col min="7689" max="7689" width="7.66666666666667" style="29" customWidth="1"/>
    <col min="7690" max="7935" width="8.88888888888889" style="29"/>
    <col min="7936" max="7936" width="9.55555555555556" style="29" customWidth="1"/>
    <col min="7937" max="7937" width="27.7777777777778" style="29" customWidth="1"/>
    <col min="7938" max="7938" width="24.8888888888889" style="29" customWidth="1"/>
    <col min="7939" max="7939" width="11.6666666666667" style="29" customWidth="1"/>
    <col min="7940" max="7940" width="17.2222222222222" style="29" customWidth="1"/>
    <col min="7941" max="7941" width="12.2222222222222" style="29" customWidth="1"/>
    <col min="7942" max="7942" width="12" style="29" customWidth="1"/>
    <col min="7943" max="7943" width="8.44444444444444" style="29" customWidth="1"/>
    <col min="7944" max="7944" width="11.6666666666667" style="29" customWidth="1"/>
    <col min="7945" max="7945" width="7.66666666666667" style="29" customWidth="1"/>
    <col min="7946" max="8191" width="8.88888888888889" style="29"/>
    <col min="8192" max="8192" width="9.55555555555556" style="29" customWidth="1"/>
    <col min="8193" max="8193" width="27.7777777777778" style="29" customWidth="1"/>
    <col min="8194" max="8194" width="24.8888888888889" style="29" customWidth="1"/>
    <col min="8195" max="8195" width="11.6666666666667" style="29" customWidth="1"/>
    <col min="8196" max="8196" width="17.2222222222222" style="29" customWidth="1"/>
    <col min="8197" max="8197" width="12.2222222222222" style="29" customWidth="1"/>
    <col min="8198" max="8198" width="12" style="29" customWidth="1"/>
    <col min="8199" max="8199" width="8.44444444444444" style="29" customWidth="1"/>
    <col min="8200" max="8200" width="11.6666666666667" style="29" customWidth="1"/>
    <col min="8201" max="8201" width="7.66666666666667" style="29" customWidth="1"/>
    <col min="8202" max="8447" width="8.88888888888889" style="29"/>
    <col min="8448" max="8448" width="9.55555555555556" style="29" customWidth="1"/>
    <col min="8449" max="8449" width="27.7777777777778" style="29" customWidth="1"/>
    <col min="8450" max="8450" width="24.8888888888889" style="29" customWidth="1"/>
    <col min="8451" max="8451" width="11.6666666666667" style="29" customWidth="1"/>
    <col min="8452" max="8452" width="17.2222222222222" style="29" customWidth="1"/>
    <col min="8453" max="8453" width="12.2222222222222" style="29" customWidth="1"/>
    <col min="8454" max="8454" width="12" style="29" customWidth="1"/>
    <col min="8455" max="8455" width="8.44444444444444" style="29" customWidth="1"/>
    <col min="8456" max="8456" width="11.6666666666667" style="29" customWidth="1"/>
    <col min="8457" max="8457" width="7.66666666666667" style="29" customWidth="1"/>
    <col min="8458" max="8703" width="8.88888888888889" style="29"/>
    <col min="8704" max="8704" width="9.55555555555556" style="29" customWidth="1"/>
    <col min="8705" max="8705" width="27.7777777777778" style="29" customWidth="1"/>
    <col min="8706" max="8706" width="24.8888888888889" style="29" customWidth="1"/>
    <col min="8707" max="8707" width="11.6666666666667" style="29" customWidth="1"/>
    <col min="8708" max="8708" width="17.2222222222222" style="29" customWidth="1"/>
    <col min="8709" max="8709" width="12.2222222222222" style="29" customWidth="1"/>
    <col min="8710" max="8710" width="12" style="29" customWidth="1"/>
    <col min="8711" max="8711" width="8.44444444444444" style="29" customWidth="1"/>
    <col min="8712" max="8712" width="11.6666666666667" style="29" customWidth="1"/>
    <col min="8713" max="8713" width="7.66666666666667" style="29" customWidth="1"/>
    <col min="8714" max="8959" width="8.88888888888889" style="29"/>
    <col min="8960" max="8960" width="9.55555555555556" style="29" customWidth="1"/>
    <col min="8961" max="8961" width="27.7777777777778" style="29" customWidth="1"/>
    <col min="8962" max="8962" width="24.8888888888889" style="29" customWidth="1"/>
    <col min="8963" max="8963" width="11.6666666666667" style="29" customWidth="1"/>
    <col min="8964" max="8964" width="17.2222222222222" style="29" customWidth="1"/>
    <col min="8965" max="8965" width="12.2222222222222" style="29" customWidth="1"/>
    <col min="8966" max="8966" width="12" style="29" customWidth="1"/>
    <col min="8967" max="8967" width="8.44444444444444" style="29" customWidth="1"/>
    <col min="8968" max="8968" width="11.6666666666667" style="29" customWidth="1"/>
    <col min="8969" max="8969" width="7.66666666666667" style="29" customWidth="1"/>
    <col min="8970" max="9215" width="8.88888888888889" style="29"/>
    <col min="9216" max="9216" width="9.55555555555556" style="29" customWidth="1"/>
    <col min="9217" max="9217" width="27.7777777777778" style="29" customWidth="1"/>
    <col min="9218" max="9218" width="24.8888888888889" style="29" customWidth="1"/>
    <col min="9219" max="9219" width="11.6666666666667" style="29" customWidth="1"/>
    <col min="9220" max="9220" width="17.2222222222222" style="29" customWidth="1"/>
    <col min="9221" max="9221" width="12.2222222222222" style="29" customWidth="1"/>
    <col min="9222" max="9222" width="12" style="29" customWidth="1"/>
    <col min="9223" max="9223" width="8.44444444444444" style="29" customWidth="1"/>
    <col min="9224" max="9224" width="11.6666666666667" style="29" customWidth="1"/>
    <col min="9225" max="9225" width="7.66666666666667" style="29" customWidth="1"/>
    <col min="9226" max="9471" width="8.88888888888889" style="29"/>
    <col min="9472" max="9472" width="9.55555555555556" style="29" customWidth="1"/>
    <col min="9473" max="9473" width="27.7777777777778" style="29" customWidth="1"/>
    <col min="9474" max="9474" width="24.8888888888889" style="29" customWidth="1"/>
    <col min="9475" max="9475" width="11.6666666666667" style="29" customWidth="1"/>
    <col min="9476" max="9476" width="17.2222222222222" style="29" customWidth="1"/>
    <col min="9477" max="9477" width="12.2222222222222" style="29" customWidth="1"/>
    <col min="9478" max="9478" width="12" style="29" customWidth="1"/>
    <col min="9479" max="9479" width="8.44444444444444" style="29" customWidth="1"/>
    <col min="9480" max="9480" width="11.6666666666667" style="29" customWidth="1"/>
    <col min="9481" max="9481" width="7.66666666666667" style="29" customWidth="1"/>
    <col min="9482" max="9727" width="8.88888888888889" style="29"/>
    <col min="9728" max="9728" width="9.55555555555556" style="29" customWidth="1"/>
    <col min="9729" max="9729" width="27.7777777777778" style="29" customWidth="1"/>
    <col min="9730" max="9730" width="24.8888888888889" style="29" customWidth="1"/>
    <col min="9731" max="9731" width="11.6666666666667" style="29" customWidth="1"/>
    <col min="9732" max="9732" width="17.2222222222222" style="29" customWidth="1"/>
    <col min="9733" max="9733" width="12.2222222222222" style="29" customWidth="1"/>
    <col min="9734" max="9734" width="12" style="29" customWidth="1"/>
    <col min="9735" max="9735" width="8.44444444444444" style="29" customWidth="1"/>
    <col min="9736" max="9736" width="11.6666666666667" style="29" customWidth="1"/>
    <col min="9737" max="9737" width="7.66666666666667" style="29" customWidth="1"/>
    <col min="9738" max="9983" width="8.88888888888889" style="29"/>
    <col min="9984" max="9984" width="9.55555555555556" style="29" customWidth="1"/>
    <col min="9985" max="9985" width="27.7777777777778" style="29" customWidth="1"/>
    <col min="9986" max="9986" width="24.8888888888889" style="29" customWidth="1"/>
    <col min="9987" max="9987" width="11.6666666666667" style="29" customWidth="1"/>
    <col min="9988" max="9988" width="17.2222222222222" style="29" customWidth="1"/>
    <col min="9989" max="9989" width="12.2222222222222" style="29" customWidth="1"/>
    <col min="9990" max="9990" width="12" style="29" customWidth="1"/>
    <col min="9991" max="9991" width="8.44444444444444" style="29" customWidth="1"/>
    <col min="9992" max="9992" width="11.6666666666667" style="29" customWidth="1"/>
    <col min="9993" max="9993" width="7.66666666666667" style="29" customWidth="1"/>
    <col min="9994" max="10239" width="8.88888888888889" style="29"/>
    <col min="10240" max="10240" width="9.55555555555556" style="29" customWidth="1"/>
    <col min="10241" max="10241" width="27.7777777777778" style="29" customWidth="1"/>
    <col min="10242" max="10242" width="24.8888888888889" style="29" customWidth="1"/>
    <col min="10243" max="10243" width="11.6666666666667" style="29" customWidth="1"/>
    <col min="10244" max="10244" width="17.2222222222222" style="29" customWidth="1"/>
    <col min="10245" max="10245" width="12.2222222222222" style="29" customWidth="1"/>
    <col min="10246" max="10246" width="12" style="29" customWidth="1"/>
    <col min="10247" max="10247" width="8.44444444444444" style="29" customWidth="1"/>
    <col min="10248" max="10248" width="11.6666666666667" style="29" customWidth="1"/>
    <col min="10249" max="10249" width="7.66666666666667" style="29" customWidth="1"/>
    <col min="10250" max="10495" width="8.88888888888889" style="29"/>
    <col min="10496" max="10496" width="9.55555555555556" style="29" customWidth="1"/>
    <col min="10497" max="10497" width="27.7777777777778" style="29" customWidth="1"/>
    <col min="10498" max="10498" width="24.8888888888889" style="29" customWidth="1"/>
    <col min="10499" max="10499" width="11.6666666666667" style="29" customWidth="1"/>
    <col min="10500" max="10500" width="17.2222222222222" style="29" customWidth="1"/>
    <col min="10501" max="10501" width="12.2222222222222" style="29" customWidth="1"/>
    <col min="10502" max="10502" width="12" style="29" customWidth="1"/>
    <col min="10503" max="10503" width="8.44444444444444" style="29" customWidth="1"/>
    <col min="10504" max="10504" width="11.6666666666667" style="29" customWidth="1"/>
    <col min="10505" max="10505" width="7.66666666666667" style="29" customWidth="1"/>
    <col min="10506" max="10751" width="8.88888888888889" style="29"/>
    <col min="10752" max="10752" width="9.55555555555556" style="29" customWidth="1"/>
    <col min="10753" max="10753" width="27.7777777777778" style="29" customWidth="1"/>
    <col min="10754" max="10754" width="24.8888888888889" style="29" customWidth="1"/>
    <col min="10755" max="10755" width="11.6666666666667" style="29" customWidth="1"/>
    <col min="10756" max="10756" width="17.2222222222222" style="29" customWidth="1"/>
    <col min="10757" max="10757" width="12.2222222222222" style="29" customWidth="1"/>
    <col min="10758" max="10758" width="12" style="29" customWidth="1"/>
    <col min="10759" max="10759" width="8.44444444444444" style="29" customWidth="1"/>
    <col min="10760" max="10760" width="11.6666666666667" style="29" customWidth="1"/>
    <col min="10761" max="10761" width="7.66666666666667" style="29" customWidth="1"/>
    <col min="10762" max="11007" width="8.88888888888889" style="29"/>
    <col min="11008" max="11008" width="9.55555555555556" style="29" customWidth="1"/>
    <col min="11009" max="11009" width="27.7777777777778" style="29" customWidth="1"/>
    <col min="11010" max="11010" width="24.8888888888889" style="29" customWidth="1"/>
    <col min="11011" max="11011" width="11.6666666666667" style="29" customWidth="1"/>
    <col min="11012" max="11012" width="17.2222222222222" style="29" customWidth="1"/>
    <col min="11013" max="11013" width="12.2222222222222" style="29" customWidth="1"/>
    <col min="11014" max="11014" width="12" style="29" customWidth="1"/>
    <col min="11015" max="11015" width="8.44444444444444" style="29" customWidth="1"/>
    <col min="11016" max="11016" width="11.6666666666667" style="29" customWidth="1"/>
    <col min="11017" max="11017" width="7.66666666666667" style="29" customWidth="1"/>
    <col min="11018" max="11263" width="8.88888888888889" style="29"/>
    <col min="11264" max="11264" width="9.55555555555556" style="29" customWidth="1"/>
    <col min="11265" max="11265" width="27.7777777777778" style="29" customWidth="1"/>
    <col min="11266" max="11266" width="24.8888888888889" style="29" customWidth="1"/>
    <col min="11267" max="11267" width="11.6666666666667" style="29" customWidth="1"/>
    <col min="11268" max="11268" width="17.2222222222222" style="29" customWidth="1"/>
    <col min="11269" max="11269" width="12.2222222222222" style="29" customWidth="1"/>
    <col min="11270" max="11270" width="12" style="29" customWidth="1"/>
    <col min="11271" max="11271" width="8.44444444444444" style="29" customWidth="1"/>
    <col min="11272" max="11272" width="11.6666666666667" style="29" customWidth="1"/>
    <col min="11273" max="11273" width="7.66666666666667" style="29" customWidth="1"/>
    <col min="11274" max="11519" width="8.88888888888889" style="29"/>
    <col min="11520" max="11520" width="9.55555555555556" style="29" customWidth="1"/>
    <col min="11521" max="11521" width="27.7777777777778" style="29" customWidth="1"/>
    <col min="11522" max="11522" width="24.8888888888889" style="29" customWidth="1"/>
    <col min="11523" max="11523" width="11.6666666666667" style="29" customWidth="1"/>
    <col min="11524" max="11524" width="17.2222222222222" style="29" customWidth="1"/>
    <col min="11525" max="11525" width="12.2222222222222" style="29" customWidth="1"/>
    <col min="11526" max="11526" width="12" style="29" customWidth="1"/>
    <col min="11527" max="11527" width="8.44444444444444" style="29" customWidth="1"/>
    <col min="11528" max="11528" width="11.6666666666667" style="29" customWidth="1"/>
    <col min="11529" max="11529" width="7.66666666666667" style="29" customWidth="1"/>
    <col min="11530" max="11775" width="8.88888888888889" style="29"/>
    <col min="11776" max="11776" width="9.55555555555556" style="29" customWidth="1"/>
    <col min="11777" max="11777" width="27.7777777777778" style="29" customWidth="1"/>
    <col min="11778" max="11778" width="24.8888888888889" style="29" customWidth="1"/>
    <col min="11779" max="11779" width="11.6666666666667" style="29" customWidth="1"/>
    <col min="11780" max="11780" width="17.2222222222222" style="29" customWidth="1"/>
    <col min="11781" max="11781" width="12.2222222222222" style="29" customWidth="1"/>
    <col min="11782" max="11782" width="12" style="29" customWidth="1"/>
    <col min="11783" max="11783" width="8.44444444444444" style="29" customWidth="1"/>
    <col min="11784" max="11784" width="11.6666666666667" style="29" customWidth="1"/>
    <col min="11785" max="11785" width="7.66666666666667" style="29" customWidth="1"/>
    <col min="11786" max="12031" width="8.88888888888889" style="29"/>
    <col min="12032" max="12032" width="9.55555555555556" style="29" customWidth="1"/>
    <col min="12033" max="12033" width="27.7777777777778" style="29" customWidth="1"/>
    <col min="12034" max="12034" width="24.8888888888889" style="29" customWidth="1"/>
    <col min="12035" max="12035" width="11.6666666666667" style="29" customWidth="1"/>
    <col min="12036" max="12036" width="17.2222222222222" style="29" customWidth="1"/>
    <col min="12037" max="12037" width="12.2222222222222" style="29" customWidth="1"/>
    <col min="12038" max="12038" width="12" style="29" customWidth="1"/>
    <col min="12039" max="12039" width="8.44444444444444" style="29" customWidth="1"/>
    <col min="12040" max="12040" width="11.6666666666667" style="29" customWidth="1"/>
    <col min="12041" max="12041" width="7.66666666666667" style="29" customWidth="1"/>
    <col min="12042" max="12287" width="8.88888888888889" style="29"/>
    <col min="12288" max="12288" width="9.55555555555556" style="29" customWidth="1"/>
    <col min="12289" max="12289" width="27.7777777777778" style="29" customWidth="1"/>
    <col min="12290" max="12290" width="24.8888888888889" style="29" customWidth="1"/>
    <col min="12291" max="12291" width="11.6666666666667" style="29" customWidth="1"/>
    <col min="12292" max="12292" width="17.2222222222222" style="29" customWidth="1"/>
    <col min="12293" max="12293" width="12.2222222222222" style="29" customWidth="1"/>
    <col min="12294" max="12294" width="12" style="29" customWidth="1"/>
    <col min="12295" max="12295" width="8.44444444444444" style="29" customWidth="1"/>
    <col min="12296" max="12296" width="11.6666666666667" style="29" customWidth="1"/>
    <col min="12297" max="12297" width="7.66666666666667" style="29" customWidth="1"/>
    <col min="12298" max="12543" width="8.88888888888889" style="29"/>
    <col min="12544" max="12544" width="9.55555555555556" style="29" customWidth="1"/>
    <col min="12545" max="12545" width="27.7777777777778" style="29" customWidth="1"/>
    <col min="12546" max="12546" width="24.8888888888889" style="29" customWidth="1"/>
    <col min="12547" max="12547" width="11.6666666666667" style="29" customWidth="1"/>
    <col min="12548" max="12548" width="17.2222222222222" style="29" customWidth="1"/>
    <col min="12549" max="12549" width="12.2222222222222" style="29" customWidth="1"/>
    <col min="12550" max="12550" width="12" style="29" customWidth="1"/>
    <col min="12551" max="12551" width="8.44444444444444" style="29" customWidth="1"/>
    <col min="12552" max="12552" width="11.6666666666667" style="29" customWidth="1"/>
    <col min="12553" max="12553" width="7.66666666666667" style="29" customWidth="1"/>
    <col min="12554" max="12799" width="8.88888888888889" style="29"/>
    <col min="12800" max="12800" width="9.55555555555556" style="29" customWidth="1"/>
    <col min="12801" max="12801" width="27.7777777777778" style="29" customWidth="1"/>
    <col min="12802" max="12802" width="24.8888888888889" style="29" customWidth="1"/>
    <col min="12803" max="12803" width="11.6666666666667" style="29" customWidth="1"/>
    <col min="12804" max="12804" width="17.2222222222222" style="29" customWidth="1"/>
    <col min="12805" max="12805" width="12.2222222222222" style="29" customWidth="1"/>
    <col min="12806" max="12806" width="12" style="29" customWidth="1"/>
    <col min="12807" max="12807" width="8.44444444444444" style="29" customWidth="1"/>
    <col min="12808" max="12808" width="11.6666666666667" style="29" customWidth="1"/>
    <col min="12809" max="12809" width="7.66666666666667" style="29" customWidth="1"/>
    <col min="12810" max="13055" width="8.88888888888889" style="29"/>
    <col min="13056" max="13056" width="9.55555555555556" style="29" customWidth="1"/>
    <col min="13057" max="13057" width="27.7777777777778" style="29" customWidth="1"/>
    <col min="13058" max="13058" width="24.8888888888889" style="29" customWidth="1"/>
    <col min="13059" max="13059" width="11.6666666666667" style="29" customWidth="1"/>
    <col min="13060" max="13060" width="17.2222222222222" style="29" customWidth="1"/>
    <col min="13061" max="13061" width="12.2222222222222" style="29" customWidth="1"/>
    <col min="13062" max="13062" width="12" style="29" customWidth="1"/>
    <col min="13063" max="13063" width="8.44444444444444" style="29" customWidth="1"/>
    <col min="13064" max="13064" width="11.6666666666667" style="29" customWidth="1"/>
    <col min="13065" max="13065" width="7.66666666666667" style="29" customWidth="1"/>
    <col min="13066" max="13311" width="8.88888888888889" style="29"/>
    <col min="13312" max="13312" width="9.55555555555556" style="29" customWidth="1"/>
    <col min="13313" max="13313" width="27.7777777777778" style="29" customWidth="1"/>
    <col min="13314" max="13314" width="24.8888888888889" style="29" customWidth="1"/>
    <col min="13315" max="13315" width="11.6666666666667" style="29" customWidth="1"/>
    <col min="13316" max="13316" width="17.2222222222222" style="29" customWidth="1"/>
    <col min="13317" max="13317" width="12.2222222222222" style="29" customWidth="1"/>
    <col min="13318" max="13318" width="12" style="29" customWidth="1"/>
    <col min="13319" max="13319" width="8.44444444444444" style="29" customWidth="1"/>
    <col min="13320" max="13320" width="11.6666666666667" style="29" customWidth="1"/>
    <col min="13321" max="13321" width="7.66666666666667" style="29" customWidth="1"/>
    <col min="13322" max="13567" width="8.88888888888889" style="29"/>
    <col min="13568" max="13568" width="9.55555555555556" style="29" customWidth="1"/>
    <col min="13569" max="13569" width="27.7777777777778" style="29" customWidth="1"/>
    <col min="13570" max="13570" width="24.8888888888889" style="29" customWidth="1"/>
    <col min="13571" max="13571" width="11.6666666666667" style="29" customWidth="1"/>
    <col min="13572" max="13572" width="17.2222222222222" style="29" customWidth="1"/>
    <col min="13573" max="13573" width="12.2222222222222" style="29" customWidth="1"/>
    <col min="13574" max="13574" width="12" style="29" customWidth="1"/>
    <col min="13575" max="13575" width="8.44444444444444" style="29" customWidth="1"/>
    <col min="13576" max="13576" width="11.6666666666667" style="29" customWidth="1"/>
    <col min="13577" max="13577" width="7.66666666666667" style="29" customWidth="1"/>
    <col min="13578" max="13823" width="8.88888888888889" style="29"/>
    <col min="13824" max="13824" width="9.55555555555556" style="29" customWidth="1"/>
    <col min="13825" max="13825" width="27.7777777777778" style="29" customWidth="1"/>
    <col min="13826" max="13826" width="24.8888888888889" style="29" customWidth="1"/>
    <col min="13827" max="13827" width="11.6666666666667" style="29" customWidth="1"/>
    <col min="13828" max="13828" width="17.2222222222222" style="29" customWidth="1"/>
    <col min="13829" max="13829" width="12.2222222222222" style="29" customWidth="1"/>
    <col min="13830" max="13830" width="12" style="29" customWidth="1"/>
    <col min="13831" max="13831" width="8.44444444444444" style="29" customWidth="1"/>
    <col min="13832" max="13832" width="11.6666666666667" style="29" customWidth="1"/>
    <col min="13833" max="13833" width="7.66666666666667" style="29" customWidth="1"/>
    <col min="13834" max="14079" width="8.88888888888889" style="29"/>
    <col min="14080" max="14080" width="9.55555555555556" style="29" customWidth="1"/>
    <col min="14081" max="14081" width="27.7777777777778" style="29" customWidth="1"/>
    <col min="14082" max="14082" width="24.8888888888889" style="29" customWidth="1"/>
    <col min="14083" max="14083" width="11.6666666666667" style="29" customWidth="1"/>
    <col min="14084" max="14084" width="17.2222222222222" style="29" customWidth="1"/>
    <col min="14085" max="14085" width="12.2222222222222" style="29" customWidth="1"/>
    <col min="14086" max="14086" width="12" style="29" customWidth="1"/>
    <col min="14087" max="14087" width="8.44444444444444" style="29" customWidth="1"/>
    <col min="14088" max="14088" width="11.6666666666667" style="29" customWidth="1"/>
    <col min="14089" max="14089" width="7.66666666666667" style="29" customWidth="1"/>
    <col min="14090" max="14335" width="8.88888888888889" style="29"/>
    <col min="14336" max="14336" width="9.55555555555556" style="29" customWidth="1"/>
    <col min="14337" max="14337" width="27.7777777777778" style="29" customWidth="1"/>
    <col min="14338" max="14338" width="24.8888888888889" style="29" customWidth="1"/>
    <col min="14339" max="14339" width="11.6666666666667" style="29" customWidth="1"/>
    <col min="14340" max="14340" width="17.2222222222222" style="29" customWidth="1"/>
    <col min="14341" max="14341" width="12.2222222222222" style="29" customWidth="1"/>
    <col min="14342" max="14342" width="12" style="29" customWidth="1"/>
    <col min="14343" max="14343" width="8.44444444444444" style="29" customWidth="1"/>
    <col min="14344" max="14344" width="11.6666666666667" style="29" customWidth="1"/>
    <col min="14345" max="14345" width="7.66666666666667" style="29" customWidth="1"/>
    <col min="14346" max="14591" width="8.88888888888889" style="29"/>
    <col min="14592" max="14592" width="9.55555555555556" style="29" customWidth="1"/>
    <col min="14593" max="14593" width="27.7777777777778" style="29" customWidth="1"/>
    <col min="14594" max="14594" width="24.8888888888889" style="29" customWidth="1"/>
    <col min="14595" max="14595" width="11.6666666666667" style="29" customWidth="1"/>
    <col min="14596" max="14596" width="17.2222222222222" style="29" customWidth="1"/>
    <col min="14597" max="14597" width="12.2222222222222" style="29" customWidth="1"/>
    <col min="14598" max="14598" width="12" style="29" customWidth="1"/>
    <col min="14599" max="14599" width="8.44444444444444" style="29" customWidth="1"/>
    <col min="14600" max="14600" width="11.6666666666667" style="29" customWidth="1"/>
    <col min="14601" max="14601" width="7.66666666666667" style="29" customWidth="1"/>
    <col min="14602" max="14847" width="8.88888888888889" style="29"/>
    <col min="14848" max="14848" width="9.55555555555556" style="29" customWidth="1"/>
    <col min="14849" max="14849" width="27.7777777777778" style="29" customWidth="1"/>
    <col min="14850" max="14850" width="24.8888888888889" style="29" customWidth="1"/>
    <col min="14851" max="14851" width="11.6666666666667" style="29" customWidth="1"/>
    <col min="14852" max="14852" width="17.2222222222222" style="29" customWidth="1"/>
    <col min="14853" max="14853" width="12.2222222222222" style="29" customWidth="1"/>
    <col min="14854" max="14854" width="12" style="29" customWidth="1"/>
    <col min="14855" max="14855" width="8.44444444444444" style="29" customWidth="1"/>
    <col min="14856" max="14856" width="11.6666666666667" style="29" customWidth="1"/>
    <col min="14857" max="14857" width="7.66666666666667" style="29" customWidth="1"/>
    <col min="14858" max="15103" width="8.88888888888889" style="29"/>
    <col min="15104" max="15104" width="9.55555555555556" style="29" customWidth="1"/>
    <col min="15105" max="15105" width="27.7777777777778" style="29" customWidth="1"/>
    <col min="15106" max="15106" width="24.8888888888889" style="29" customWidth="1"/>
    <col min="15107" max="15107" width="11.6666666666667" style="29" customWidth="1"/>
    <col min="15108" max="15108" width="17.2222222222222" style="29" customWidth="1"/>
    <col min="15109" max="15109" width="12.2222222222222" style="29" customWidth="1"/>
    <col min="15110" max="15110" width="12" style="29" customWidth="1"/>
    <col min="15111" max="15111" width="8.44444444444444" style="29" customWidth="1"/>
    <col min="15112" max="15112" width="11.6666666666667" style="29" customWidth="1"/>
    <col min="15113" max="15113" width="7.66666666666667" style="29" customWidth="1"/>
    <col min="15114" max="15359" width="8.88888888888889" style="29"/>
    <col min="15360" max="15360" width="9.55555555555556" style="29" customWidth="1"/>
    <col min="15361" max="15361" width="27.7777777777778" style="29" customWidth="1"/>
    <col min="15362" max="15362" width="24.8888888888889" style="29" customWidth="1"/>
    <col min="15363" max="15363" width="11.6666666666667" style="29" customWidth="1"/>
    <col min="15364" max="15364" width="17.2222222222222" style="29" customWidth="1"/>
    <col min="15365" max="15365" width="12.2222222222222" style="29" customWidth="1"/>
    <col min="15366" max="15366" width="12" style="29" customWidth="1"/>
    <col min="15367" max="15367" width="8.44444444444444" style="29" customWidth="1"/>
    <col min="15368" max="15368" width="11.6666666666667" style="29" customWidth="1"/>
    <col min="15369" max="15369" width="7.66666666666667" style="29" customWidth="1"/>
    <col min="15370" max="15615" width="8.88888888888889" style="29"/>
    <col min="15616" max="15616" width="9.55555555555556" style="29" customWidth="1"/>
    <col min="15617" max="15617" width="27.7777777777778" style="29" customWidth="1"/>
    <col min="15618" max="15618" width="24.8888888888889" style="29" customWidth="1"/>
    <col min="15619" max="15619" width="11.6666666666667" style="29" customWidth="1"/>
    <col min="15620" max="15620" width="17.2222222222222" style="29" customWidth="1"/>
    <col min="15621" max="15621" width="12.2222222222222" style="29" customWidth="1"/>
    <col min="15622" max="15622" width="12" style="29" customWidth="1"/>
    <col min="15623" max="15623" width="8.44444444444444" style="29" customWidth="1"/>
    <col min="15624" max="15624" width="11.6666666666667" style="29" customWidth="1"/>
    <col min="15625" max="15625" width="7.66666666666667" style="29" customWidth="1"/>
    <col min="15626" max="15871" width="8.88888888888889" style="29"/>
    <col min="15872" max="15872" width="9.55555555555556" style="29" customWidth="1"/>
    <col min="15873" max="15873" width="27.7777777777778" style="29" customWidth="1"/>
    <col min="15874" max="15874" width="24.8888888888889" style="29" customWidth="1"/>
    <col min="15875" max="15875" width="11.6666666666667" style="29" customWidth="1"/>
    <col min="15876" max="15876" width="17.2222222222222" style="29" customWidth="1"/>
    <col min="15877" max="15877" width="12.2222222222222" style="29" customWidth="1"/>
    <col min="15878" max="15878" width="12" style="29" customWidth="1"/>
    <col min="15879" max="15879" width="8.44444444444444" style="29" customWidth="1"/>
    <col min="15880" max="15880" width="11.6666666666667" style="29" customWidth="1"/>
    <col min="15881" max="15881" width="7.66666666666667" style="29" customWidth="1"/>
    <col min="15882" max="16127" width="8.88888888888889" style="29"/>
    <col min="16128" max="16128" width="9.55555555555556" style="29" customWidth="1"/>
    <col min="16129" max="16129" width="27.7777777777778" style="29" customWidth="1"/>
    <col min="16130" max="16130" width="24.8888888888889" style="29" customWidth="1"/>
    <col min="16131" max="16131" width="11.6666666666667" style="29" customWidth="1"/>
    <col min="16132" max="16132" width="17.2222222222222" style="29" customWidth="1"/>
    <col min="16133" max="16133" width="12.2222222222222" style="29" customWidth="1"/>
    <col min="16134" max="16134" width="12" style="29" customWidth="1"/>
    <col min="16135" max="16135" width="8.44444444444444" style="29" customWidth="1"/>
    <col min="16136" max="16136" width="11.6666666666667" style="29" customWidth="1"/>
    <col min="16137" max="16137" width="7.66666666666667" style="29" customWidth="1"/>
    <col min="16138" max="16384" width="8.88888888888889" style="29"/>
  </cols>
  <sheetData>
    <row r="1" ht="22.5" customHeight="1" spans="1:9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ht="26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s="27" customFormat="1" ht="16.5" spans="1:9">
      <c r="A3" s="33" t="s">
        <v>1</v>
      </c>
      <c r="B3" s="33" t="s">
        <v>2</v>
      </c>
      <c r="C3" s="34" t="s">
        <v>3</v>
      </c>
      <c r="D3" s="34" t="s">
        <v>4</v>
      </c>
      <c r="E3" s="34"/>
      <c r="F3" s="34"/>
      <c r="G3" s="34" t="s">
        <v>5</v>
      </c>
      <c r="H3" s="34" t="s">
        <v>6</v>
      </c>
      <c r="I3" s="34" t="s">
        <v>7</v>
      </c>
    </row>
    <row r="4" s="27" customFormat="1" ht="25.5" customHeight="1" spans="1:9">
      <c r="A4" s="33"/>
      <c r="B4" s="33"/>
      <c r="C4" s="34"/>
      <c r="D4" s="34"/>
      <c r="E4" s="34"/>
      <c r="F4" s="34"/>
      <c r="G4" s="34"/>
      <c r="H4" s="34"/>
      <c r="I4" s="34"/>
    </row>
    <row r="5" s="27" customFormat="1" ht="36" spans="1:9">
      <c r="A5" s="33"/>
      <c r="B5" s="33"/>
      <c r="C5" s="34"/>
      <c r="D5" s="34" t="s">
        <v>8</v>
      </c>
      <c r="E5" s="34" t="s">
        <v>9</v>
      </c>
      <c r="F5" s="34" t="s">
        <v>10</v>
      </c>
      <c r="G5" s="34"/>
      <c r="H5" s="34"/>
      <c r="I5" s="34"/>
    </row>
    <row r="6" s="28" customFormat="1" ht="29.25" customHeight="1" spans="1:12">
      <c r="A6" s="35" t="s">
        <v>11</v>
      </c>
      <c r="B6" s="35" t="s">
        <v>12</v>
      </c>
      <c r="C6" s="35" t="s">
        <v>13</v>
      </c>
      <c r="D6" s="35">
        <v>37.6</v>
      </c>
      <c r="E6" s="35">
        <v>13.35</v>
      </c>
      <c r="F6" s="35"/>
      <c r="G6" s="35">
        <v>15.49</v>
      </c>
      <c r="H6" s="35" t="s">
        <v>14</v>
      </c>
      <c r="I6" s="36"/>
      <c r="J6" s="38"/>
      <c r="K6" s="38"/>
      <c r="L6" s="39"/>
    </row>
    <row r="7" s="28" customFormat="1" ht="29.25" customHeight="1" spans="1:12">
      <c r="A7" s="35" t="s">
        <v>15</v>
      </c>
      <c r="B7" s="35" t="s">
        <v>16</v>
      </c>
      <c r="C7" s="35" t="s">
        <v>17</v>
      </c>
      <c r="D7" s="35">
        <v>15.67</v>
      </c>
      <c r="E7" s="35">
        <v>3.89</v>
      </c>
      <c r="F7" s="35"/>
      <c r="G7" s="35">
        <v>2.15</v>
      </c>
      <c r="H7" s="35" t="s">
        <v>14</v>
      </c>
      <c r="I7" s="36"/>
      <c r="J7" s="38"/>
      <c r="K7" s="38"/>
      <c r="L7" s="39"/>
    </row>
    <row r="8" s="28" customFormat="1" ht="29.25" customHeight="1" spans="1:12">
      <c r="A8" s="35" t="s">
        <v>18</v>
      </c>
      <c r="B8" s="35" t="s">
        <v>19</v>
      </c>
      <c r="C8" s="35" t="s">
        <v>20</v>
      </c>
      <c r="D8" s="35">
        <v>30.08</v>
      </c>
      <c r="E8" s="35">
        <v>13.35</v>
      </c>
      <c r="F8" s="35"/>
      <c r="G8" s="35">
        <v>12.39</v>
      </c>
      <c r="H8" s="35" t="s">
        <v>14</v>
      </c>
      <c r="I8" s="36"/>
      <c r="J8" s="38"/>
      <c r="K8" s="38"/>
      <c r="L8" s="39"/>
    </row>
    <row r="9" s="28" customFormat="1" ht="29.25" customHeight="1" spans="1:12">
      <c r="A9" s="35" t="s">
        <v>21</v>
      </c>
      <c r="B9" s="35" t="s">
        <v>22</v>
      </c>
      <c r="C9" s="35" t="s">
        <v>20</v>
      </c>
      <c r="D9" s="35">
        <v>30.08</v>
      </c>
      <c r="E9" s="35">
        <v>13.35</v>
      </c>
      <c r="F9" s="35"/>
      <c r="G9" s="35">
        <v>12.39</v>
      </c>
      <c r="H9" s="35" t="s">
        <v>14</v>
      </c>
      <c r="I9" s="36"/>
      <c r="J9" s="38"/>
      <c r="K9" s="38"/>
      <c r="L9" s="39"/>
    </row>
    <row r="10" s="28" customFormat="1" ht="29.25" customHeight="1" spans="1:12">
      <c r="A10" s="35" t="s">
        <v>23</v>
      </c>
      <c r="B10" s="35" t="s">
        <v>24</v>
      </c>
      <c r="C10" s="35" t="s">
        <v>20</v>
      </c>
      <c r="D10" s="35">
        <v>30.08</v>
      </c>
      <c r="E10" s="35">
        <v>13.35</v>
      </c>
      <c r="F10" s="35"/>
      <c r="G10" s="35">
        <v>12.39</v>
      </c>
      <c r="H10" s="35" t="s">
        <v>14</v>
      </c>
      <c r="I10" s="36"/>
      <c r="J10" s="38"/>
      <c r="K10" s="38"/>
      <c r="L10" s="39"/>
    </row>
    <row r="11" s="28" customFormat="1" ht="29.25" customHeight="1" spans="1:12">
      <c r="A11" s="35" t="s">
        <v>25</v>
      </c>
      <c r="B11" s="35" t="s">
        <v>22</v>
      </c>
      <c r="C11" s="35" t="s">
        <v>26</v>
      </c>
      <c r="D11" s="35">
        <v>30.08</v>
      </c>
      <c r="E11" s="35">
        <v>11.53</v>
      </c>
      <c r="F11" s="35"/>
      <c r="G11" s="35">
        <v>11.02</v>
      </c>
      <c r="H11" s="35" t="s">
        <v>14</v>
      </c>
      <c r="I11" s="36"/>
      <c r="J11" s="38"/>
      <c r="K11" s="38"/>
      <c r="L11" s="39"/>
    </row>
    <row r="12" s="28" customFormat="1" ht="29.25" customHeight="1" spans="1:12">
      <c r="A12" s="35" t="s">
        <v>27</v>
      </c>
      <c r="B12" s="35" t="s">
        <v>22</v>
      </c>
      <c r="C12" s="35" t="s">
        <v>28</v>
      </c>
      <c r="D12" s="35">
        <v>15.04</v>
      </c>
      <c r="E12" s="35">
        <v>3.48</v>
      </c>
      <c r="F12" s="35"/>
      <c r="G12" s="35">
        <v>2.07</v>
      </c>
      <c r="H12" s="35" t="s">
        <v>14</v>
      </c>
      <c r="I12" s="36"/>
      <c r="J12" s="38"/>
      <c r="K12" s="38"/>
      <c r="L12" s="39"/>
    </row>
    <row r="13" s="28" customFormat="1" ht="29.25" customHeight="1" spans="1:12">
      <c r="A13" s="35" t="s">
        <v>29</v>
      </c>
      <c r="B13" s="35" t="s">
        <v>30</v>
      </c>
      <c r="C13" s="35" t="s">
        <v>28</v>
      </c>
      <c r="D13" s="35">
        <v>15.04</v>
      </c>
      <c r="E13" s="35">
        <v>3.48</v>
      </c>
      <c r="F13" s="35"/>
      <c r="G13" s="35">
        <v>2.07</v>
      </c>
      <c r="H13" s="35" t="s">
        <v>14</v>
      </c>
      <c r="I13" s="36"/>
      <c r="J13" s="38"/>
      <c r="K13" s="38"/>
      <c r="L13" s="39"/>
    </row>
    <row r="14" s="28" customFormat="1" ht="29.25" customHeight="1" spans="1:12">
      <c r="A14" s="35" t="s">
        <v>31</v>
      </c>
      <c r="B14" s="35" t="s">
        <v>32</v>
      </c>
      <c r="C14" s="35" t="s">
        <v>33</v>
      </c>
      <c r="D14" s="35">
        <v>5.01</v>
      </c>
      <c r="E14" s="35">
        <v>3.25</v>
      </c>
      <c r="F14" s="36"/>
      <c r="G14" s="35">
        <v>8.95</v>
      </c>
      <c r="H14" s="35" t="s">
        <v>14</v>
      </c>
      <c r="I14" s="36"/>
      <c r="J14" s="38"/>
      <c r="K14" s="38"/>
      <c r="L14" s="39"/>
    </row>
    <row r="15" s="28" customFormat="1" ht="29.25" customHeight="1" spans="1:11">
      <c r="A15" s="35" t="s">
        <v>34</v>
      </c>
      <c r="B15" s="35" t="s">
        <v>32</v>
      </c>
      <c r="C15" s="35" t="s">
        <v>35</v>
      </c>
      <c r="D15" s="35"/>
      <c r="E15" s="36"/>
      <c r="F15" s="36"/>
      <c r="G15" s="35">
        <v>1.38</v>
      </c>
      <c r="H15" s="35" t="s">
        <v>36</v>
      </c>
      <c r="I15" s="36"/>
      <c r="J15" s="38"/>
      <c r="K15" s="38"/>
    </row>
    <row r="16" ht="20.25" spans="1:9">
      <c r="A16" s="37"/>
      <c r="B16" s="37"/>
      <c r="C16" s="37"/>
      <c r="D16" s="37"/>
      <c r="E16" s="37"/>
      <c r="F16" s="37"/>
      <c r="G16" s="37"/>
      <c r="H16" s="37"/>
      <c r="I16" s="37"/>
    </row>
  </sheetData>
  <mergeCells count="9">
    <mergeCell ref="A16:I16"/>
    <mergeCell ref="A3:A5"/>
    <mergeCell ref="B3:B5"/>
    <mergeCell ref="C3:C5"/>
    <mergeCell ref="G3:G5"/>
    <mergeCell ref="H3:H5"/>
    <mergeCell ref="I3:I5"/>
    <mergeCell ref="A1:I2"/>
    <mergeCell ref="D3:F4"/>
  </mergeCells>
  <printOptions horizontalCentered="1"/>
  <pageMargins left="0.42" right="0.36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2" sqref="A2:C10"/>
    </sheetView>
  </sheetViews>
  <sheetFormatPr defaultColWidth="8.88888888888889" defaultRowHeight="16.5" outlineLevelCol="2"/>
  <cols>
    <col min="2" max="2" width="37.1111111111111" customWidth="1"/>
    <col min="3" max="3" width="39.3333333333333" customWidth="1"/>
  </cols>
  <sheetData>
    <row r="1" spans="1:3">
      <c r="A1" s="24" t="s">
        <v>1</v>
      </c>
      <c r="B1" s="24" t="s">
        <v>2</v>
      </c>
      <c r="C1" s="24" t="s">
        <v>37</v>
      </c>
    </row>
    <row r="2" ht="18" customHeight="1" spans="1:3">
      <c r="A2" s="25" t="s">
        <v>38</v>
      </c>
      <c r="B2" s="25" t="s">
        <v>39</v>
      </c>
      <c r="C2" s="26" t="s">
        <v>40</v>
      </c>
    </row>
    <row r="3" ht="18" customHeight="1" spans="1:3">
      <c r="A3" s="25" t="s">
        <v>15</v>
      </c>
      <c r="B3" s="25" t="s">
        <v>41</v>
      </c>
      <c r="C3" s="26" t="s">
        <v>42</v>
      </c>
    </row>
    <row r="4" spans="1:3">
      <c r="A4" s="25" t="s">
        <v>43</v>
      </c>
      <c r="B4" s="25" t="s">
        <v>19</v>
      </c>
      <c r="C4" s="26" t="s">
        <v>44</v>
      </c>
    </row>
    <row r="5" ht="18" customHeight="1" spans="1:3">
      <c r="A5" s="25" t="s">
        <v>21</v>
      </c>
      <c r="B5" s="25" t="s">
        <v>45</v>
      </c>
      <c r="C5" s="26" t="s">
        <v>44</v>
      </c>
    </row>
    <row r="6" ht="18" customHeight="1" spans="1:3">
      <c r="A6" s="25" t="s">
        <v>46</v>
      </c>
      <c r="B6" s="25" t="s">
        <v>47</v>
      </c>
      <c r="C6" s="26" t="s">
        <v>44</v>
      </c>
    </row>
    <row r="7" ht="18" customHeight="1" spans="1:3">
      <c r="A7" s="25" t="s">
        <v>48</v>
      </c>
      <c r="B7" s="25" t="s">
        <v>45</v>
      </c>
      <c r="C7" s="26" t="s">
        <v>49</v>
      </c>
    </row>
    <row r="8" ht="18" customHeight="1" spans="1:3">
      <c r="A8" s="25" t="s">
        <v>50</v>
      </c>
      <c r="B8" s="25" t="s">
        <v>51</v>
      </c>
      <c r="C8" s="26" t="s">
        <v>52</v>
      </c>
    </row>
    <row r="9" ht="18" customHeight="1" spans="1:3">
      <c r="A9" s="25" t="s">
        <v>31</v>
      </c>
      <c r="B9" s="25" t="s">
        <v>45</v>
      </c>
      <c r="C9" s="26" t="s">
        <v>53</v>
      </c>
    </row>
    <row r="10" ht="18" customHeight="1" spans="1:3">
      <c r="A10" s="25" t="s">
        <v>54</v>
      </c>
      <c r="B10" s="25" t="s">
        <v>22</v>
      </c>
      <c r="C10" s="26" t="s">
        <v>55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100" workbookViewId="0">
      <selection activeCell="H8" sqref="H8"/>
    </sheetView>
  </sheetViews>
  <sheetFormatPr defaultColWidth="8" defaultRowHeight="14.25"/>
  <cols>
    <col min="1" max="1" width="5.88888888888889" style="3" customWidth="1"/>
    <col min="2" max="3" width="7.55555555555556" style="3" customWidth="1"/>
    <col min="4" max="4" width="9.33333333333333" style="3" customWidth="1"/>
    <col min="5" max="5" width="6.33333333333333" style="3" customWidth="1"/>
    <col min="6" max="6" width="9.44444444444444" style="3" customWidth="1"/>
    <col min="7" max="7" width="6.77777777777778" style="3" customWidth="1"/>
    <col min="8" max="8" width="9.11111111111111" style="3" customWidth="1"/>
    <col min="9" max="11" width="11.4444444444444" style="3" customWidth="1"/>
    <col min="12" max="12" width="14.6666666666667" style="4" customWidth="1"/>
    <col min="13" max="16384" width="8" style="4"/>
  </cols>
  <sheetData>
    <row r="1" s="1" customFormat="1" ht="24" customHeight="1" spans="1:13">
      <c r="A1" s="5" t="s">
        <v>56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" t="s">
        <v>57</v>
      </c>
    </row>
    <row r="2" ht="28.5" customHeight="1" spans="1:13">
      <c r="A2" s="7" t="s">
        <v>58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>
        <v>1</v>
      </c>
    </row>
    <row r="3" s="1" customFormat="1" ht="21.75" customHeight="1" spans="1:12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18" t="s">
        <v>59</v>
      </c>
    </row>
    <row r="4" s="1" customFormat="1" ht="28.5" customHeight="1" spans="1:12">
      <c r="A4" s="9" t="s">
        <v>60</v>
      </c>
      <c r="B4" s="9" t="s">
        <v>61</v>
      </c>
      <c r="C4" s="9" t="s">
        <v>62</v>
      </c>
      <c r="D4" s="9" t="s">
        <v>63</v>
      </c>
      <c r="E4" s="9" t="s">
        <v>64</v>
      </c>
      <c r="F4" s="9" t="s">
        <v>65</v>
      </c>
      <c r="G4" s="9" t="s">
        <v>66</v>
      </c>
      <c r="H4" s="9" t="s">
        <v>67</v>
      </c>
      <c r="I4" s="19" t="s">
        <v>68</v>
      </c>
      <c r="J4" s="19" t="s">
        <v>69</v>
      </c>
      <c r="K4" s="19" t="s">
        <v>70</v>
      </c>
      <c r="L4" s="20" t="s">
        <v>71</v>
      </c>
    </row>
    <row r="5" s="1" customFormat="1" ht="17.25" spans="1:12">
      <c r="A5" s="9"/>
      <c r="B5" s="9"/>
      <c r="C5" s="9"/>
      <c r="D5" s="9"/>
      <c r="E5" s="9"/>
      <c r="F5" s="9"/>
      <c r="G5" s="9"/>
      <c r="H5" s="9"/>
      <c r="I5" s="20"/>
      <c r="J5" s="20"/>
      <c r="K5" s="20"/>
      <c r="L5" s="20"/>
    </row>
    <row r="6" s="2" customFormat="1" ht="21" customHeight="1" spans="1:12">
      <c r="A6" s="10">
        <v>1</v>
      </c>
      <c r="B6" s="11" t="s">
        <v>72</v>
      </c>
      <c r="C6" s="12"/>
      <c r="D6" s="12"/>
      <c r="E6" s="12"/>
      <c r="F6" s="12"/>
      <c r="G6" s="11">
        <f>62.16/6</f>
        <v>10.36</v>
      </c>
      <c r="H6" s="11">
        <f>G6*0.3*$M$2</f>
        <v>3.108</v>
      </c>
      <c r="I6" s="11">
        <f>ROUND((D6+F6+H6)*0.5,4)</f>
        <v>1.554</v>
      </c>
      <c r="J6" s="21">
        <f>ROUND((D6+F6+H6)*0.25,4)</f>
        <v>0.777</v>
      </c>
      <c r="K6" s="21">
        <f>ROUND((D6+F6+H6)*0.25,4)</f>
        <v>0.777</v>
      </c>
      <c r="L6" s="21"/>
    </row>
    <row r="7" s="1" customFormat="1" ht="25.5" customHeight="1" spans="1:12">
      <c r="A7" s="10">
        <v>2</v>
      </c>
      <c r="B7" s="11" t="s">
        <v>73</v>
      </c>
      <c r="C7" s="11">
        <v>49.14</v>
      </c>
      <c r="D7" s="11">
        <f>C7*0.3*$M$2</f>
        <v>14.742</v>
      </c>
      <c r="E7" s="11">
        <v>57.16</v>
      </c>
      <c r="F7" s="11">
        <f>E7*0.3*$M$2</f>
        <v>17.148</v>
      </c>
      <c r="G7" s="11">
        <f>E7+5</f>
        <v>62.16</v>
      </c>
      <c r="H7" s="13">
        <f>G7*0.3*$M$2*5/6</f>
        <v>15.54</v>
      </c>
      <c r="I7" s="11">
        <f>ROUND((D7+F7+H7)*0.5,4)</f>
        <v>23.715</v>
      </c>
      <c r="J7" s="21">
        <f t="shared" ref="J7:J18" si="0">ROUND((D7+F7+H7)*0.25,4)</f>
        <v>11.8575</v>
      </c>
      <c r="K7" s="21">
        <f t="shared" ref="K7:K18" si="1">ROUND((D7+F7+H7)*0.25,4)</f>
        <v>11.8575</v>
      </c>
      <c r="L7" s="22"/>
    </row>
    <row r="8" s="1" customFormat="1" ht="25.5" customHeight="1" spans="1:12">
      <c r="A8" s="10">
        <v>3</v>
      </c>
      <c r="B8" s="11" t="s">
        <v>74</v>
      </c>
      <c r="C8" s="11">
        <v>49.14</v>
      </c>
      <c r="D8" s="11">
        <f t="shared" ref="D8:D18" si="2">C8*0.3*$M$2</f>
        <v>14.742</v>
      </c>
      <c r="E8" s="11">
        <v>57.16</v>
      </c>
      <c r="F8" s="11">
        <f t="shared" ref="F8:F17" si="3">E8*0.3*$M$2</f>
        <v>17.148</v>
      </c>
      <c r="G8" s="11">
        <f>E8+5</f>
        <v>62.16</v>
      </c>
      <c r="H8" s="11">
        <f t="shared" ref="H8:H16" si="4">G8*0.3*$M$2</f>
        <v>18.648</v>
      </c>
      <c r="I8" s="11">
        <f t="shared" ref="I8:I18" si="5">ROUND((D8+F8+H8)*0.5,4)</f>
        <v>25.269</v>
      </c>
      <c r="J8" s="21">
        <f t="shared" si="0"/>
        <v>12.6345</v>
      </c>
      <c r="K8" s="21">
        <f t="shared" si="1"/>
        <v>12.6345</v>
      </c>
      <c r="L8" s="22"/>
    </row>
    <row r="9" s="1" customFormat="1" ht="25.5" customHeight="1" spans="1:12">
      <c r="A9" s="10">
        <v>3</v>
      </c>
      <c r="B9" s="11" t="s">
        <v>75</v>
      </c>
      <c r="C9" s="11">
        <v>44.226</v>
      </c>
      <c r="D9" s="11">
        <f t="shared" si="2"/>
        <v>13.2678</v>
      </c>
      <c r="E9" s="11">
        <v>51.444</v>
      </c>
      <c r="F9" s="11">
        <f t="shared" si="3"/>
        <v>15.4332</v>
      </c>
      <c r="G9" s="11">
        <f>E9+5*0.85</f>
        <v>55.694</v>
      </c>
      <c r="H9" s="11">
        <f t="shared" si="4"/>
        <v>16.7082</v>
      </c>
      <c r="I9" s="11">
        <f t="shared" si="5"/>
        <v>22.7046</v>
      </c>
      <c r="J9" s="21">
        <f t="shared" si="0"/>
        <v>11.3523</v>
      </c>
      <c r="K9" s="21">
        <f t="shared" si="1"/>
        <v>11.3523</v>
      </c>
      <c r="L9" s="22"/>
    </row>
    <row r="10" s="1" customFormat="1" ht="25.5" customHeight="1" spans="1:12">
      <c r="A10" s="10">
        <v>4</v>
      </c>
      <c r="B10" s="11" t="s">
        <v>76</v>
      </c>
      <c r="C10" s="11">
        <v>44.226</v>
      </c>
      <c r="D10" s="11">
        <f t="shared" si="2"/>
        <v>13.2678</v>
      </c>
      <c r="E10" s="11">
        <v>53.444</v>
      </c>
      <c r="F10" s="11">
        <f t="shared" si="3"/>
        <v>16.0332</v>
      </c>
      <c r="G10" s="11">
        <f t="shared" ref="G10:G16" si="6">E10+5*0.85</f>
        <v>57.694</v>
      </c>
      <c r="H10" s="11">
        <f t="shared" si="4"/>
        <v>17.3082</v>
      </c>
      <c r="I10" s="11">
        <f t="shared" si="5"/>
        <v>23.3046</v>
      </c>
      <c r="J10" s="21">
        <f t="shared" si="0"/>
        <v>11.6523</v>
      </c>
      <c r="K10" s="21">
        <f t="shared" si="1"/>
        <v>11.6523</v>
      </c>
      <c r="L10" s="22"/>
    </row>
    <row r="11" s="1" customFormat="1" ht="25.5" customHeight="1" spans="1:12">
      <c r="A11" s="10">
        <v>5</v>
      </c>
      <c r="B11" s="11" t="s">
        <v>77</v>
      </c>
      <c r="C11" s="11">
        <v>39.312</v>
      </c>
      <c r="D11" s="11">
        <f t="shared" si="2"/>
        <v>11.7936</v>
      </c>
      <c r="E11" s="11">
        <v>40.012</v>
      </c>
      <c r="F11" s="11">
        <f t="shared" si="3"/>
        <v>12.0036</v>
      </c>
      <c r="G11" s="11">
        <f t="shared" si="6"/>
        <v>44.262</v>
      </c>
      <c r="H11" s="11">
        <f t="shared" si="4"/>
        <v>13.2786</v>
      </c>
      <c r="I11" s="11">
        <f t="shared" si="5"/>
        <v>18.5379</v>
      </c>
      <c r="J11" s="21">
        <f t="shared" si="0"/>
        <v>9.269</v>
      </c>
      <c r="K11" s="21">
        <f t="shared" si="1"/>
        <v>9.269</v>
      </c>
      <c r="L11" s="22"/>
    </row>
    <row r="12" s="1" customFormat="1" ht="25.5" customHeight="1" spans="1:12">
      <c r="A12" s="10">
        <v>6</v>
      </c>
      <c r="B12" s="11" t="s">
        <v>78</v>
      </c>
      <c r="C12" s="11">
        <v>44.226</v>
      </c>
      <c r="D12" s="11">
        <f t="shared" si="2"/>
        <v>13.2678</v>
      </c>
      <c r="E12" s="11">
        <v>47.728</v>
      </c>
      <c r="F12" s="11">
        <f t="shared" si="3"/>
        <v>14.3184</v>
      </c>
      <c r="G12" s="11">
        <f t="shared" si="6"/>
        <v>51.978</v>
      </c>
      <c r="H12" s="11">
        <f t="shared" si="4"/>
        <v>15.5934</v>
      </c>
      <c r="I12" s="11">
        <f t="shared" si="5"/>
        <v>21.5898</v>
      </c>
      <c r="J12" s="21">
        <f t="shared" si="0"/>
        <v>10.7949</v>
      </c>
      <c r="K12" s="21">
        <f t="shared" si="1"/>
        <v>10.7949</v>
      </c>
      <c r="L12" s="22"/>
    </row>
    <row r="13" s="1" customFormat="1" ht="25.5" customHeight="1" spans="1:12">
      <c r="A13" s="10">
        <v>7</v>
      </c>
      <c r="B13" s="11" t="s">
        <v>79</v>
      </c>
      <c r="C13" s="11">
        <v>44.226</v>
      </c>
      <c r="D13" s="11">
        <f t="shared" si="2"/>
        <v>13.2678</v>
      </c>
      <c r="E13" s="11">
        <v>51.444</v>
      </c>
      <c r="F13" s="11">
        <f t="shared" si="3"/>
        <v>15.4332</v>
      </c>
      <c r="G13" s="11">
        <f t="shared" si="6"/>
        <v>55.694</v>
      </c>
      <c r="H13" s="11">
        <f t="shared" si="4"/>
        <v>16.7082</v>
      </c>
      <c r="I13" s="11">
        <f t="shared" si="5"/>
        <v>22.7046</v>
      </c>
      <c r="J13" s="21">
        <f t="shared" si="0"/>
        <v>11.3523</v>
      </c>
      <c r="K13" s="21">
        <f t="shared" si="1"/>
        <v>11.3523</v>
      </c>
      <c r="L13" s="22"/>
    </row>
    <row r="14" s="1" customFormat="1" ht="25.5" customHeight="1" spans="1:12">
      <c r="A14" s="10">
        <v>8</v>
      </c>
      <c r="B14" s="11" t="s">
        <v>80</v>
      </c>
      <c r="C14" s="11">
        <v>44.226</v>
      </c>
      <c r="D14" s="11">
        <f t="shared" si="2"/>
        <v>13.2678</v>
      </c>
      <c r="E14" s="11">
        <v>51.444</v>
      </c>
      <c r="F14" s="11">
        <f t="shared" si="3"/>
        <v>15.4332</v>
      </c>
      <c r="G14" s="11">
        <f t="shared" si="6"/>
        <v>55.694</v>
      </c>
      <c r="H14" s="11">
        <f t="shared" si="4"/>
        <v>16.7082</v>
      </c>
      <c r="I14" s="11">
        <f t="shared" si="5"/>
        <v>22.7046</v>
      </c>
      <c r="J14" s="21">
        <f t="shared" si="0"/>
        <v>11.3523</v>
      </c>
      <c r="K14" s="21">
        <f t="shared" si="1"/>
        <v>11.3523</v>
      </c>
      <c r="L14" s="22"/>
    </row>
    <row r="15" s="1" customFormat="1" ht="25.5" customHeight="1" spans="1:12">
      <c r="A15" s="10">
        <v>9</v>
      </c>
      <c r="B15" s="11" t="s">
        <v>81</v>
      </c>
      <c r="C15" s="11">
        <v>34.398</v>
      </c>
      <c r="D15" s="11">
        <f t="shared" si="2"/>
        <v>10.3194</v>
      </c>
      <c r="E15" s="11">
        <v>51.444</v>
      </c>
      <c r="F15" s="11">
        <f t="shared" si="3"/>
        <v>15.4332</v>
      </c>
      <c r="G15" s="11">
        <f t="shared" si="6"/>
        <v>55.694</v>
      </c>
      <c r="H15" s="11">
        <f t="shared" si="4"/>
        <v>16.7082</v>
      </c>
      <c r="I15" s="11">
        <f t="shared" si="5"/>
        <v>21.2304</v>
      </c>
      <c r="J15" s="21">
        <f t="shared" si="0"/>
        <v>10.6152</v>
      </c>
      <c r="K15" s="21">
        <f t="shared" si="1"/>
        <v>10.6152</v>
      </c>
      <c r="L15" s="22"/>
    </row>
    <row r="16" s="1" customFormat="1" ht="25.5" customHeight="1" spans="1:12">
      <c r="A16" s="10">
        <v>10</v>
      </c>
      <c r="B16" s="11" t="s">
        <v>82</v>
      </c>
      <c r="C16" s="11">
        <v>44.226</v>
      </c>
      <c r="D16" s="11">
        <f t="shared" si="2"/>
        <v>13.2678</v>
      </c>
      <c r="E16" s="11">
        <v>53.444</v>
      </c>
      <c r="F16" s="11">
        <f t="shared" si="3"/>
        <v>16.0332</v>
      </c>
      <c r="G16" s="11">
        <f t="shared" si="6"/>
        <v>57.694</v>
      </c>
      <c r="H16" s="11">
        <f t="shared" si="4"/>
        <v>17.3082</v>
      </c>
      <c r="I16" s="11">
        <f t="shared" si="5"/>
        <v>23.3046</v>
      </c>
      <c r="J16" s="21">
        <f t="shared" si="0"/>
        <v>11.6523</v>
      </c>
      <c r="K16" s="21">
        <f t="shared" si="1"/>
        <v>11.6523</v>
      </c>
      <c r="L16" s="22"/>
    </row>
    <row r="17" s="1" customFormat="1" ht="25.5" customHeight="1" spans="1:12">
      <c r="A17" s="10">
        <v>11</v>
      </c>
      <c r="B17" s="11" t="s">
        <v>83</v>
      </c>
      <c r="C17" s="11">
        <v>39.312</v>
      </c>
      <c r="D17" s="11">
        <f t="shared" si="2"/>
        <v>11.7936</v>
      </c>
      <c r="E17" s="11">
        <v>30.009</v>
      </c>
      <c r="F17" s="11">
        <f t="shared" si="3"/>
        <v>9.0027</v>
      </c>
      <c r="G17" s="14"/>
      <c r="H17" s="14"/>
      <c r="I17" s="11">
        <f t="shared" si="5"/>
        <v>10.3982</v>
      </c>
      <c r="J17" s="21">
        <f t="shared" si="0"/>
        <v>5.1991</v>
      </c>
      <c r="K17" s="21">
        <f t="shared" si="1"/>
        <v>5.1991</v>
      </c>
      <c r="L17" s="22"/>
    </row>
    <row r="18" s="1" customFormat="1" ht="25.5" customHeight="1" spans="1:12">
      <c r="A18" s="10">
        <v>12</v>
      </c>
      <c r="B18" s="11" t="s">
        <v>84</v>
      </c>
      <c r="C18" s="11">
        <v>11.0565</v>
      </c>
      <c r="D18" s="11">
        <f t="shared" si="2"/>
        <v>3.31695</v>
      </c>
      <c r="E18" s="14"/>
      <c r="F18" s="14"/>
      <c r="G18" s="14"/>
      <c r="H18" s="14"/>
      <c r="I18" s="11">
        <f t="shared" si="5"/>
        <v>1.6585</v>
      </c>
      <c r="J18" s="21">
        <f t="shared" si="0"/>
        <v>0.8292</v>
      </c>
      <c r="K18" s="21">
        <f t="shared" si="1"/>
        <v>0.8292</v>
      </c>
      <c r="L18" s="23"/>
    </row>
    <row r="19" s="1" customFormat="1" ht="25.5" customHeight="1" spans="1:12">
      <c r="A19" s="15"/>
      <c r="B19" s="16" t="s">
        <v>85</v>
      </c>
      <c r="C19" s="11">
        <f>SUM(C7:C18)</f>
        <v>487.7145</v>
      </c>
      <c r="D19" s="11">
        <f>SUM(D7:D18)</f>
        <v>146.31435</v>
      </c>
      <c r="E19" s="14"/>
      <c r="F19" s="14"/>
      <c r="G19" s="14"/>
      <c r="H19" s="14"/>
      <c r="I19" s="13">
        <f>SUM(I7:I18)</f>
        <v>237.1218</v>
      </c>
      <c r="J19" s="11">
        <f>SUM(J7:J18)</f>
        <v>118.5609</v>
      </c>
      <c r="K19" s="11">
        <f>SUM(K7:K18)</f>
        <v>118.5609</v>
      </c>
      <c r="L19" s="23"/>
    </row>
    <row r="20" ht="20.25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" right="0" top="0" bottom="0" header="0.511811023622047" footer="0.511811023622047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2023年披露表</vt:lpstr>
      <vt:lpstr>Sheet1</vt:lpstr>
      <vt:lpstr>2017-2019年延期兑现试算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刘筱</dc:creator>
  <cp:lastModifiedBy>郭chouchou‘s668</cp:lastModifiedBy>
  <dcterms:created xsi:type="dcterms:W3CDTF">2019-10-11T05:47:00Z</dcterms:created>
  <cp:lastPrinted>2024-05-22T03:05:00Z</cp:lastPrinted>
  <dcterms:modified xsi:type="dcterms:W3CDTF">2025-02-19T08:02:39Z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5473b42c</vt:lpwstr>
  </property>
  <property fmtid="{D5CDD505-2E9C-101B-9397-08002B2CF9AE}" pid="3" name="ICV">
    <vt:lpwstr>B90767B3E65741B988C75431E33116DB_12</vt:lpwstr>
  </property>
  <property fmtid="{D5CDD505-2E9C-101B-9397-08002B2CF9AE}" pid="4" name="KSOProductBuildVer">
    <vt:lpwstr>2052-12.1.0.19770</vt:lpwstr>
  </property>
</Properties>
</file>